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zuniga\OneDrive - DIRECCIÓN GENERAL ARCHIVO NACIONAL\CONTENIDOS NUEVO SITIO WEB\1. TRANSPARENCIA\9. ESTADISTICAS DEL SECTOR\Estadísticas valoración documental\"/>
    </mc:Choice>
  </mc:AlternateContent>
  <bookViews>
    <workbookView xWindow="0" yWindow="0" windowWidth="24000" windowHeight="9735"/>
  </bookViews>
  <sheets>
    <sheet name="2015" sheetId="1" r:id="rId1"/>
  </sheets>
  <calcPr calcId="152511"/>
</workbook>
</file>

<file path=xl/calcChain.xml><?xml version="1.0" encoding="utf-8"?>
<calcChain xmlns="http://schemas.openxmlformats.org/spreadsheetml/2006/main">
  <c r="I31" i="1" l="1"/>
  <c r="F31" i="1"/>
  <c r="C31" i="1"/>
  <c r="I30" i="1"/>
  <c r="J30" i="1" s="1"/>
  <c r="F30" i="1"/>
  <c r="G30" i="1" s="1"/>
  <c r="C30" i="1"/>
  <c r="D30" i="1" s="1"/>
  <c r="I29" i="1"/>
  <c r="F29" i="1"/>
  <c r="C29" i="1"/>
  <c r="I28" i="1"/>
  <c r="F28" i="1"/>
  <c r="C28" i="1"/>
  <c r="I27" i="1"/>
  <c r="F27" i="1"/>
  <c r="C27" i="1"/>
  <c r="D26" i="1" s="1"/>
  <c r="G26" i="1" l="1"/>
  <c r="J26" i="1"/>
  <c r="I50" i="1" l="1"/>
  <c r="I51" i="1"/>
  <c r="I52" i="1"/>
  <c r="I53" i="1"/>
  <c r="I49" i="1"/>
  <c r="J48" i="1" s="1"/>
  <c r="F50" i="1"/>
  <c r="F51" i="1"/>
  <c r="F52" i="1"/>
  <c r="F53" i="1"/>
  <c r="F49" i="1"/>
  <c r="C50" i="1"/>
  <c r="C51" i="1"/>
  <c r="C52" i="1"/>
  <c r="C53" i="1"/>
  <c r="C49" i="1"/>
  <c r="I39" i="1"/>
  <c r="I40" i="1"/>
  <c r="I41" i="1"/>
  <c r="I42" i="1"/>
  <c r="I38" i="1"/>
  <c r="F39" i="1"/>
  <c r="F40" i="1"/>
  <c r="F41" i="1"/>
  <c r="F42" i="1"/>
  <c r="F38" i="1"/>
  <c r="C39" i="1"/>
  <c r="C40" i="1"/>
  <c r="C41" i="1"/>
  <c r="C42" i="1"/>
  <c r="C38" i="1"/>
  <c r="I17" i="1"/>
  <c r="I18" i="1"/>
  <c r="I19" i="1"/>
  <c r="I20" i="1"/>
  <c r="I16" i="1"/>
  <c r="F20" i="1"/>
  <c r="F19" i="1"/>
  <c r="G19" i="1" s="1"/>
  <c r="F18" i="1"/>
  <c r="F17" i="1"/>
  <c r="F16" i="1"/>
  <c r="C17" i="1"/>
  <c r="C18" i="1"/>
  <c r="C19" i="1"/>
  <c r="C20" i="1"/>
  <c r="C16" i="1"/>
  <c r="I9" i="1"/>
  <c r="I8" i="1"/>
  <c r="I7" i="1"/>
  <c r="I6" i="1"/>
  <c r="I5" i="1"/>
  <c r="F9" i="1"/>
  <c r="F8" i="1"/>
  <c r="G8" i="1" s="1"/>
  <c r="F7" i="1"/>
  <c r="F6" i="1"/>
  <c r="F5" i="1"/>
  <c r="D41" i="1" l="1"/>
  <c r="J37" i="1"/>
  <c r="G41" i="1"/>
  <c r="J4" i="1"/>
  <c r="D52" i="1"/>
  <c r="D19" i="1"/>
  <c r="D37" i="1"/>
  <c r="J41" i="1"/>
  <c r="G4" i="1"/>
  <c r="J8" i="1"/>
  <c r="G52" i="1"/>
  <c r="D15" i="1"/>
  <c r="G48" i="1"/>
  <c r="J15" i="1"/>
  <c r="J52" i="1"/>
  <c r="G37" i="1"/>
  <c r="J19" i="1"/>
  <c r="G15" i="1"/>
  <c r="D48" i="1"/>
  <c r="C9" i="1" l="1"/>
  <c r="C8" i="1"/>
  <c r="C7" i="1"/>
  <c r="C6" i="1"/>
  <c r="C5" i="1"/>
  <c r="D4" i="1" s="1"/>
  <c r="D8" i="1" l="1"/>
</calcChain>
</file>

<file path=xl/sharedStrings.xml><?xml version="1.0" encoding="utf-8"?>
<sst xmlns="http://schemas.openxmlformats.org/spreadsheetml/2006/main" count="90" uniqueCount="24">
  <si>
    <t xml:space="preserve"> Estado de los trámites de valoración documental</t>
  </si>
  <si>
    <t>Porcentaje</t>
  </si>
  <si>
    <t>Cantidad de instrumentos de valoración documental recibidos</t>
  </si>
  <si>
    <t xml:space="preserve">Porcentaje </t>
  </si>
  <si>
    <t>Porcentaje de instrumentos de valoración conocidos en la CNSED</t>
  </si>
  <si>
    <t>Cantidad de series</t>
  </si>
  <si>
    <t xml:space="preserve">Porcentaje de series documentales conocidas por la CNSED </t>
  </si>
  <si>
    <t>Total analizado y visto en sesiones de la CNSED</t>
  </si>
  <si>
    <t>Total archivado</t>
  </si>
  <si>
    <t>Pendiente por programar en CNSED</t>
  </si>
  <si>
    <t>Analizado por DSAE en espera de aclaraciones o finalizar informe</t>
  </si>
  <si>
    <t>Pendiente por analizar en el DSAE</t>
  </si>
  <si>
    <t>Elaborado por: Ivannia Valverde Guevara, Jefe del Departamento Servicios Archivísticos Externos y Secretaria Ejecutiva de la CNSED</t>
  </si>
  <si>
    <t>Cantidad de trámites recibidos</t>
  </si>
  <si>
    <t xml:space="preserve">Porcentaje de resolución anual de trámites </t>
  </si>
  <si>
    <t>Estadísticas sobre la resolución de trámites de valoración documental. Enero-Diciembre de 2015</t>
  </si>
  <si>
    <t>Estadísticas sobre la resolución de trámites de valoración documental. Enero-Diciembre 2016</t>
  </si>
  <si>
    <t>Total recibido (se considera lo pendiente del 2015 más lo ingresado en el 2016)</t>
  </si>
  <si>
    <t>Estadísticas sobre la resolución de trámites de valoración documental. Enero-Diciembre de 2018</t>
  </si>
  <si>
    <t>Total recibido (se considera lo pendiente del 2017 más lo ingresado en el 2018)</t>
  </si>
  <si>
    <t>Total recibido (se considera lo pendiente del 2014 más lo ingresado en el 2015)</t>
  </si>
  <si>
    <t>Estadísticas sobre la resolución de trámites de valoración documental. Enero-Mayo de 2019</t>
  </si>
  <si>
    <t>Total recibido (se considera lo pendiente del 2018 más lo ingresado en el 2019)</t>
  </si>
  <si>
    <t>Estadísticas sobre la resolución de trámites de valoración documental. Enero-Diciembre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</si>
</sst>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A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 wrapText="1"/>
    </xf>
    <xf numFmtId="3" fontId="0" fillId="0" borderId="10" xfId="0" applyNumberForma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A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0</xdr:row>
      <xdr:rowOff>1019175</xdr:rowOff>
    </xdr:to>
    <xdr:pic>
      <xdr:nvPicPr>
        <xdr:cNvPr id="3" name="Imagen 2" descr="FirmaCorreo_Bicentenar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747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K4" sqref="K4"/>
    </sheetView>
  </sheetViews>
  <sheetFormatPr baseColWidth="10" defaultRowHeight="15" x14ac:dyDescent="0.25"/>
  <cols>
    <col min="1" max="1" width="25.42578125" style="1" customWidth="1"/>
    <col min="2" max="4" width="10.7109375" style="1" customWidth="1"/>
    <col min="5" max="5" width="15.7109375" style="1" customWidth="1"/>
    <col min="6" max="6" width="10.7109375" style="1" customWidth="1"/>
    <col min="7" max="7" width="15.7109375" style="1" customWidth="1"/>
    <col min="8" max="8" width="10.7109375" style="1" customWidth="1"/>
    <col min="9" max="10" width="12" style="1" customWidth="1"/>
    <col min="11" max="16384" width="11.42578125" style="1"/>
  </cols>
  <sheetData>
    <row r="1" spans="1:10" ht="8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20.25" customHeight="1" x14ac:dyDescent="0.2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2" customFormat="1" ht="83.25" customHeight="1" x14ac:dyDescent="0.25">
      <c r="A3" s="3" t="s">
        <v>0</v>
      </c>
      <c r="B3" s="3" t="s">
        <v>13</v>
      </c>
      <c r="C3" s="3" t="s">
        <v>1</v>
      </c>
      <c r="D3" s="3" t="s">
        <v>14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1</v>
      </c>
      <c r="J3" s="3" t="s">
        <v>6</v>
      </c>
    </row>
    <row r="4" spans="1:10" ht="45" x14ac:dyDescent="0.25">
      <c r="A4" s="6" t="s">
        <v>20</v>
      </c>
      <c r="B4" s="4">
        <v>139</v>
      </c>
      <c r="C4" s="4"/>
      <c r="D4" s="9">
        <f>C5+C6+C7</f>
        <v>0.93165467625899268</v>
      </c>
      <c r="E4" s="4">
        <v>676</v>
      </c>
      <c r="F4" s="4"/>
      <c r="G4" s="9">
        <f>F5+F6+F7</f>
        <v>0.85798816568047342</v>
      </c>
      <c r="H4" s="4">
        <v>9345</v>
      </c>
      <c r="I4" s="4"/>
      <c r="J4" s="9">
        <f>I5+I6+I7</f>
        <v>0.80353130016051366</v>
      </c>
    </row>
    <row r="5" spans="1:10" ht="30" x14ac:dyDescent="0.25">
      <c r="A5" s="6" t="s">
        <v>7</v>
      </c>
      <c r="B5" s="4">
        <v>90</v>
      </c>
      <c r="C5" s="5">
        <f>B5/B4</f>
        <v>0.64748201438848918</v>
      </c>
      <c r="D5" s="10"/>
      <c r="E5" s="4">
        <v>359</v>
      </c>
      <c r="F5" s="5">
        <f>E5/E4</f>
        <v>0.53106508875739644</v>
      </c>
      <c r="G5" s="10"/>
      <c r="H5" s="4">
        <v>4217</v>
      </c>
      <c r="I5" s="5">
        <f>H5/$H$4</f>
        <v>0.45125735687533441</v>
      </c>
      <c r="J5" s="10"/>
    </row>
    <row r="6" spans="1:10" x14ac:dyDescent="0.25">
      <c r="A6" s="6" t="s">
        <v>8</v>
      </c>
      <c r="B6" s="4">
        <v>36.5</v>
      </c>
      <c r="C6" s="5">
        <f>B6/B4</f>
        <v>0.26258992805755393</v>
      </c>
      <c r="D6" s="10"/>
      <c r="E6" s="4">
        <v>212</v>
      </c>
      <c r="F6" s="5">
        <f>E6/E4</f>
        <v>0.31360946745562129</v>
      </c>
      <c r="G6" s="10"/>
      <c r="H6" s="4">
        <v>3043</v>
      </c>
      <c r="I6" s="5">
        <f t="shared" ref="I6:I9" si="0">H6/$H$4</f>
        <v>0.32562867843766719</v>
      </c>
      <c r="J6" s="10"/>
    </row>
    <row r="7" spans="1:10" ht="30" x14ac:dyDescent="0.25">
      <c r="A7" s="6" t="s">
        <v>9</v>
      </c>
      <c r="B7" s="4">
        <v>3</v>
      </c>
      <c r="C7" s="5">
        <f>B7/B4</f>
        <v>2.1582733812949641E-2</v>
      </c>
      <c r="D7" s="11"/>
      <c r="E7" s="4">
        <v>9</v>
      </c>
      <c r="F7" s="5">
        <f>E7/E4</f>
        <v>1.3313609467455622E-2</v>
      </c>
      <c r="G7" s="11"/>
      <c r="H7" s="4">
        <v>249</v>
      </c>
      <c r="I7" s="5">
        <f t="shared" si="0"/>
        <v>2.6645264847512038E-2</v>
      </c>
      <c r="J7" s="11"/>
    </row>
    <row r="8" spans="1:10" ht="30" x14ac:dyDescent="0.25">
      <c r="A8" s="6" t="s">
        <v>10</v>
      </c>
      <c r="B8" s="4">
        <v>2</v>
      </c>
      <c r="C8" s="5">
        <f>B8/B4</f>
        <v>1.4388489208633094E-2</v>
      </c>
      <c r="D8" s="9">
        <f>C8+C9</f>
        <v>6.8345323741007186E-2</v>
      </c>
      <c r="E8" s="4">
        <v>14</v>
      </c>
      <c r="F8" s="5">
        <f>E8/E4</f>
        <v>2.0710059171597635E-2</v>
      </c>
      <c r="G8" s="9">
        <f>F8+F9</f>
        <v>0.14201183431952663</v>
      </c>
      <c r="H8" s="4">
        <v>146</v>
      </c>
      <c r="I8" s="5">
        <f t="shared" si="0"/>
        <v>1.5623327982878545E-2</v>
      </c>
      <c r="J8" s="9">
        <f>I8+I9</f>
        <v>0.19646869983948637</v>
      </c>
    </row>
    <row r="9" spans="1:10" ht="30" x14ac:dyDescent="0.25">
      <c r="A9" s="6" t="s">
        <v>11</v>
      </c>
      <c r="B9" s="4">
        <v>7.5</v>
      </c>
      <c r="C9" s="5">
        <f>B9/B4</f>
        <v>5.3956834532374098E-2</v>
      </c>
      <c r="D9" s="11"/>
      <c r="E9" s="4">
        <v>82</v>
      </c>
      <c r="F9" s="5">
        <f>E9/E4</f>
        <v>0.12130177514792899</v>
      </c>
      <c r="G9" s="11"/>
      <c r="H9" s="4">
        <v>1690</v>
      </c>
      <c r="I9" s="5">
        <f t="shared" si="0"/>
        <v>0.18084537185660782</v>
      </c>
      <c r="J9" s="11"/>
    </row>
    <row r="10" spans="1:10" ht="21.75" customHeight="1" x14ac:dyDescent="0.25">
      <c r="A10" s="8" t="s">
        <v>12</v>
      </c>
      <c r="B10" s="8"/>
      <c r="C10" s="8"/>
      <c r="D10" s="8"/>
      <c r="E10" s="8"/>
      <c r="F10" s="8"/>
      <c r="G10" s="8"/>
      <c r="H10" s="8"/>
      <c r="I10" s="8"/>
      <c r="J10" s="8"/>
    </row>
    <row r="13" spans="1:10" ht="18.75" x14ac:dyDescent="0.25">
      <c r="A13" s="13" t="s">
        <v>16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75" x14ac:dyDescent="0.25">
      <c r="A14" s="3" t="s">
        <v>0</v>
      </c>
      <c r="B14" s="3" t="s">
        <v>13</v>
      </c>
      <c r="C14" s="3" t="s">
        <v>1</v>
      </c>
      <c r="D14" s="3" t="s">
        <v>14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1</v>
      </c>
      <c r="J14" s="3" t="s">
        <v>6</v>
      </c>
    </row>
    <row r="15" spans="1:10" ht="45" x14ac:dyDescent="0.25">
      <c r="A15" s="6" t="s">
        <v>17</v>
      </c>
      <c r="B15" s="4">
        <v>157</v>
      </c>
      <c r="C15" s="4"/>
      <c r="D15" s="9">
        <f>C16+C17+C18</f>
        <v>0.9267515923566878</v>
      </c>
      <c r="E15" s="4">
        <v>699</v>
      </c>
      <c r="F15" s="4"/>
      <c r="G15" s="9">
        <f>F16+F17+F18</f>
        <v>0.86981402002861241</v>
      </c>
      <c r="H15" s="7">
        <v>11118</v>
      </c>
      <c r="I15" s="4"/>
      <c r="J15" s="9">
        <f>I16+I17+I18</f>
        <v>0.85267134376686449</v>
      </c>
    </row>
    <row r="16" spans="1:10" ht="30" x14ac:dyDescent="0.25">
      <c r="A16" s="6" t="s">
        <v>7</v>
      </c>
      <c r="B16" s="4">
        <v>116</v>
      </c>
      <c r="C16" s="5">
        <f>B16/$B$15</f>
        <v>0.73885350318471332</v>
      </c>
      <c r="D16" s="10"/>
      <c r="E16" s="4">
        <v>447</v>
      </c>
      <c r="F16" s="5">
        <f>E16/$E$15</f>
        <v>0.63948497854077258</v>
      </c>
      <c r="G16" s="10"/>
      <c r="H16" s="4">
        <v>7116</v>
      </c>
      <c r="I16" s="5">
        <f>H16/$H$15</f>
        <v>0.64004317323259574</v>
      </c>
      <c r="J16" s="10"/>
    </row>
    <row r="17" spans="1:10" x14ac:dyDescent="0.25">
      <c r="A17" s="6" t="s">
        <v>8</v>
      </c>
      <c r="B17" s="4">
        <v>22.5</v>
      </c>
      <c r="C17" s="5">
        <f t="shared" ref="C17:C20" si="1">B17/$B$15</f>
        <v>0.14331210191082802</v>
      </c>
      <c r="D17" s="10"/>
      <c r="E17" s="4">
        <v>135</v>
      </c>
      <c r="F17" s="5">
        <f t="shared" ref="F17:F20" si="2">E17/$E$15</f>
        <v>0.19313304721030042</v>
      </c>
      <c r="G17" s="10"/>
      <c r="H17" s="4">
        <v>2164</v>
      </c>
      <c r="I17" s="5">
        <f t="shared" ref="I17:I20" si="3">H17/$H$15</f>
        <v>0.19463932361935599</v>
      </c>
      <c r="J17" s="10"/>
    </row>
    <row r="18" spans="1:10" ht="30" x14ac:dyDescent="0.25">
      <c r="A18" s="6" t="s">
        <v>9</v>
      </c>
      <c r="B18" s="4">
        <v>7</v>
      </c>
      <c r="C18" s="5">
        <f t="shared" si="1"/>
        <v>4.4585987261146494E-2</v>
      </c>
      <c r="D18" s="11"/>
      <c r="E18" s="4">
        <v>26</v>
      </c>
      <c r="F18" s="5">
        <f t="shared" si="2"/>
        <v>3.7195994277539342E-2</v>
      </c>
      <c r="G18" s="11"/>
      <c r="H18" s="4">
        <v>200</v>
      </c>
      <c r="I18" s="5">
        <f t="shared" si="3"/>
        <v>1.7988846914912753E-2</v>
      </c>
      <c r="J18" s="11"/>
    </row>
    <row r="19" spans="1:10" ht="30" x14ac:dyDescent="0.25">
      <c r="A19" s="6" t="s">
        <v>10</v>
      </c>
      <c r="B19" s="4">
        <v>1.5</v>
      </c>
      <c r="C19" s="5">
        <f t="shared" si="1"/>
        <v>9.5541401273885346E-3</v>
      </c>
      <c r="D19" s="9">
        <f>C19+C20</f>
        <v>7.32484076433121E-2</v>
      </c>
      <c r="E19" s="4">
        <v>19</v>
      </c>
      <c r="F19" s="5">
        <f t="shared" si="2"/>
        <v>2.7181688125894134E-2</v>
      </c>
      <c r="G19" s="9">
        <f>F19+F20</f>
        <v>0.1301859799713877</v>
      </c>
      <c r="H19" s="4">
        <v>204</v>
      </c>
      <c r="I19" s="5">
        <f t="shared" si="3"/>
        <v>1.834862385321101E-2</v>
      </c>
      <c r="J19" s="9">
        <f>I19+I20</f>
        <v>0.14732865623313546</v>
      </c>
    </row>
    <row r="20" spans="1:10" ht="30" x14ac:dyDescent="0.25">
      <c r="A20" s="6" t="s">
        <v>11</v>
      </c>
      <c r="B20" s="4">
        <v>10</v>
      </c>
      <c r="C20" s="5">
        <f t="shared" si="1"/>
        <v>6.3694267515923567E-2</v>
      </c>
      <c r="D20" s="11"/>
      <c r="E20" s="4">
        <v>72</v>
      </c>
      <c r="F20" s="5">
        <f t="shared" si="2"/>
        <v>0.10300429184549356</v>
      </c>
      <c r="G20" s="11"/>
      <c r="H20" s="4">
        <v>1434</v>
      </c>
      <c r="I20" s="5">
        <f t="shared" si="3"/>
        <v>0.12898003237992445</v>
      </c>
      <c r="J20" s="11"/>
    </row>
    <row r="21" spans="1:10" x14ac:dyDescent="0.25">
      <c r="A21" s="8" t="s">
        <v>12</v>
      </c>
      <c r="B21" s="8"/>
      <c r="C21" s="8"/>
      <c r="D21" s="8"/>
      <c r="E21" s="8"/>
      <c r="F21" s="8"/>
      <c r="G21" s="8"/>
      <c r="H21" s="8"/>
      <c r="I21" s="8"/>
      <c r="J21" s="8"/>
    </row>
    <row r="24" spans="1:10" ht="18.75" x14ac:dyDescent="0.25">
      <c r="A24" s="13" t="s">
        <v>23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75" x14ac:dyDescent="0.25">
      <c r="A25" s="3" t="s">
        <v>0</v>
      </c>
      <c r="B25" s="3" t="s">
        <v>13</v>
      </c>
      <c r="C25" s="3" t="s">
        <v>1</v>
      </c>
      <c r="D25" s="3" t="s">
        <v>14</v>
      </c>
      <c r="E25" s="3" t="s">
        <v>2</v>
      </c>
      <c r="F25" s="3" t="s">
        <v>3</v>
      </c>
      <c r="G25" s="3" t="s">
        <v>4</v>
      </c>
      <c r="H25" s="3" t="s">
        <v>5</v>
      </c>
      <c r="I25" s="3" t="s">
        <v>1</v>
      </c>
      <c r="J25" s="3" t="s">
        <v>6</v>
      </c>
    </row>
    <row r="26" spans="1:10" ht="45" x14ac:dyDescent="0.25">
      <c r="A26" s="6" t="s">
        <v>19</v>
      </c>
      <c r="B26" s="4">
        <v>102</v>
      </c>
      <c r="C26" s="4"/>
      <c r="D26" s="9">
        <f>C27+C28+C29</f>
        <v>0.97872340425531923</v>
      </c>
      <c r="E26" s="4">
        <v>463</v>
      </c>
      <c r="F26" s="4"/>
      <c r="G26" s="9">
        <f>F27+F28+F29</f>
        <v>1.1505681818181819</v>
      </c>
      <c r="H26" s="4">
        <v>6832</v>
      </c>
      <c r="I26" s="4"/>
      <c r="J26" s="9">
        <f>I27+I28+I29</f>
        <v>1.0978715317369823</v>
      </c>
    </row>
    <row r="27" spans="1:10" ht="30" x14ac:dyDescent="0.25">
      <c r="A27" s="6" t="s">
        <v>7</v>
      </c>
      <c r="B27" s="4">
        <v>79</v>
      </c>
      <c r="C27" s="5">
        <f>B27/$B$37</f>
        <v>0.84042553191489366</v>
      </c>
      <c r="D27" s="10"/>
      <c r="E27" s="4">
        <v>348</v>
      </c>
      <c r="F27" s="5">
        <f>E27/$E$37</f>
        <v>0.98863636363636365</v>
      </c>
      <c r="G27" s="10"/>
      <c r="H27" s="4">
        <v>4938</v>
      </c>
      <c r="I27" s="5">
        <f>H27/$H$37</f>
        <v>0.93842645381984036</v>
      </c>
      <c r="J27" s="10"/>
    </row>
    <row r="28" spans="1:10" x14ac:dyDescent="0.25">
      <c r="A28" s="6" t="s">
        <v>8</v>
      </c>
      <c r="B28" s="4">
        <v>11</v>
      </c>
      <c r="C28" s="5">
        <f>B28/$B$37</f>
        <v>0.11702127659574468</v>
      </c>
      <c r="D28" s="10"/>
      <c r="E28" s="4">
        <v>55</v>
      </c>
      <c r="F28" s="5">
        <f>E28/$E$37</f>
        <v>0.15625</v>
      </c>
      <c r="G28" s="10"/>
      <c r="H28" s="4">
        <v>735</v>
      </c>
      <c r="I28" s="5">
        <f>H28/$H$37</f>
        <v>0.13968072976054732</v>
      </c>
      <c r="J28" s="10"/>
    </row>
    <row r="29" spans="1:10" ht="30" x14ac:dyDescent="0.25">
      <c r="A29" s="6" t="s">
        <v>9</v>
      </c>
      <c r="B29" s="4">
        <v>2</v>
      </c>
      <c r="C29" s="5">
        <f>B29/$B$37</f>
        <v>2.1276595744680851E-2</v>
      </c>
      <c r="D29" s="11"/>
      <c r="E29" s="4">
        <v>2</v>
      </c>
      <c r="F29" s="5">
        <f>E29/$E$37</f>
        <v>5.681818181818182E-3</v>
      </c>
      <c r="G29" s="11"/>
      <c r="H29" s="4">
        <v>104</v>
      </c>
      <c r="I29" s="5">
        <f>H29/$H$37</f>
        <v>1.976434815659445E-2</v>
      </c>
      <c r="J29" s="11"/>
    </row>
    <row r="30" spans="1:10" ht="30" x14ac:dyDescent="0.25">
      <c r="A30" s="6" t="s">
        <v>10</v>
      </c>
      <c r="B30" s="4">
        <v>2</v>
      </c>
      <c r="C30" s="5">
        <f>B30/$B$37</f>
        <v>2.1276595744680851E-2</v>
      </c>
      <c r="D30" s="9">
        <f>C30+C31</f>
        <v>0.10638297872340426</v>
      </c>
      <c r="E30" s="4">
        <v>19</v>
      </c>
      <c r="F30" s="5">
        <f>E30/$E$37</f>
        <v>5.3977272727272728E-2</v>
      </c>
      <c r="G30" s="9">
        <f>F30+F31</f>
        <v>0.16477272727272727</v>
      </c>
      <c r="H30" s="4">
        <v>247</v>
      </c>
      <c r="I30" s="5">
        <f>H30/$H$37</f>
        <v>4.6940326871911818E-2</v>
      </c>
      <c r="J30" s="9">
        <f>I30+I31</f>
        <v>0.20049410870391488</v>
      </c>
    </row>
    <row r="31" spans="1:10" ht="30" x14ac:dyDescent="0.25">
      <c r="A31" s="6" t="s">
        <v>11</v>
      </c>
      <c r="B31" s="4">
        <v>8</v>
      </c>
      <c r="C31" s="5">
        <f>B31/$B$37</f>
        <v>8.5106382978723402E-2</v>
      </c>
      <c r="D31" s="11"/>
      <c r="E31" s="4">
        <v>39</v>
      </c>
      <c r="F31" s="5">
        <f>E31/$E$37</f>
        <v>0.11079545454545454</v>
      </c>
      <c r="G31" s="11"/>
      <c r="H31" s="4">
        <v>808</v>
      </c>
      <c r="I31" s="5">
        <f>H31/$H$37</f>
        <v>0.15355378183200305</v>
      </c>
      <c r="J31" s="11"/>
    </row>
    <row r="32" spans="1:10" x14ac:dyDescent="0.25">
      <c r="A32" s="8" t="s">
        <v>12</v>
      </c>
      <c r="B32" s="8"/>
      <c r="C32" s="8"/>
      <c r="D32" s="8"/>
      <c r="E32" s="8"/>
      <c r="F32" s="8"/>
      <c r="G32" s="8"/>
      <c r="H32" s="8"/>
      <c r="I32" s="8"/>
      <c r="J32" s="8"/>
    </row>
    <row r="35" spans="1:10" ht="18.75" x14ac:dyDescent="0.25">
      <c r="A35" s="13" t="s">
        <v>18</v>
      </c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75" x14ac:dyDescent="0.25">
      <c r="A36" s="3" t="s">
        <v>0</v>
      </c>
      <c r="B36" s="3" t="s">
        <v>13</v>
      </c>
      <c r="C36" s="3" t="s">
        <v>1</v>
      </c>
      <c r="D36" s="3" t="s">
        <v>14</v>
      </c>
      <c r="E36" s="3" t="s">
        <v>2</v>
      </c>
      <c r="F36" s="3" t="s">
        <v>3</v>
      </c>
      <c r="G36" s="3" t="s">
        <v>4</v>
      </c>
      <c r="H36" s="3" t="s">
        <v>5</v>
      </c>
      <c r="I36" s="3" t="s">
        <v>1</v>
      </c>
      <c r="J36" s="3" t="s">
        <v>6</v>
      </c>
    </row>
    <row r="37" spans="1:10" ht="45" x14ac:dyDescent="0.25">
      <c r="A37" s="6" t="s">
        <v>19</v>
      </c>
      <c r="B37" s="4">
        <v>94</v>
      </c>
      <c r="C37" s="4"/>
      <c r="D37" s="9">
        <f>C38+C39+C40</f>
        <v>0.92553191489361708</v>
      </c>
      <c r="E37" s="4">
        <v>352</v>
      </c>
      <c r="F37" s="4"/>
      <c r="G37" s="9">
        <f>F38+F39+F40</f>
        <v>0.92045454545454541</v>
      </c>
      <c r="H37" s="4">
        <v>5262</v>
      </c>
      <c r="I37" s="4"/>
      <c r="J37" s="9">
        <f>I38+I39+I40</f>
        <v>0.8563283922462942</v>
      </c>
    </row>
    <row r="38" spans="1:10" ht="30" x14ac:dyDescent="0.25">
      <c r="A38" s="6" t="s">
        <v>7</v>
      </c>
      <c r="B38" s="4">
        <v>77</v>
      </c>
      <c r="C38" s="5">
        <f>B38/$B$37</f>
        <v>0.81914893617021278</v>
      </c>
      <c r="D38" s="10"/>
      <c r="E38" s="4">
        <v>262</v>
      </c>
      <c r="F38" s="5">
        <f>E38/$E$37</f>
        <v>0.74431818181818177</v>
      </c>
      <c r="G38" s="10"/>
      <c r="H38" s="4">
        <v>3797</v>
      </c>
      <c r="I38" s="5">
        <f>H38/$H$37</f>
        <v>0.72158874952489549</v>
      </c>
      <c r="J38" s="10"/>
    </row>
    <row r="39" spans="1:10" x14ac:dyDescent="0.25">
      <c r="A39" s="6" t="s">
        <v>8</v>
      </c>
      <c r="B39" s="4">
        <v>5</v>
      </c>
      <c r="C39" s="5">
        <f t="shared" ref="C39:C42" si="4">B39/$B$37</f>
        <v>5.3191489361702128E-2</v>
      </c>
      <c r="D39" s="10"/>
      <c r="E39" s="4">
        <v>44</v>
      </c>
      <c r="F39" s="5">
        <f t="shared" ref="F39:F42" si="5">E39/$E$37</f>
        <v>0.125</v>
      </c>
      <c r="G39" s="10"/>
      <c r="H39" s="4">
        <v>576</v>
      </c>
      <c r="I39" s="5">
        <f t="shared" ref="I39:I42" si="6">H39/$H$37</f>
        <v>0.10946408209806158</v>
      </c>
      <c r="J39" s="10"/>
    </row>
    <row r="40" spans="1:10" ht="30" x14ac:dyDescent="0.25">
      <c r="A40" s="6" t="s">
        <v>9</v>
      </c>
      <c r="B40" s="4">
        <v>5</v>
      </c>
      <c r="C40" s="5">
        <f t="shared" si="4"/>
        <v>5.3191489361702128E-2</v>
      </c>
      <c r="D40" s="11"/>
      <c r="E40" s="4">
        <v>18</v>
      </c>
      <c r="F40" s="5">
        <f t="shared" si="5"/>
        <v>5.113636363636364E-2</v>
      </c>
      <c r="G40" s="11"/>
      <c r="H40" s="4">
        <v>133</v>
      </c>
      <c r="I40" s="5">
        <f t="shared" si="6"/>
        <v>2.5275560623337134E-2</v>
      </c>
      <c r="J40" s="11"/>
    </row>
    <row r="41" spans="1:10" ht="30" x14ac:dyDescent="0.25">
      <c r="A41" s="6" t="s">
        <v>10</v>
      </c>
      <c r="B41" s="4">
        <v>1</v>
      </c>
      <c r="C41" s="5">
        <f t="shared" si="4"/>
        <v>1.0638297872340425E-2</v>
      </c>
      <c r="D41" s="9">
        <f>C41+C42</f>
        <v>7.4468085106382975E-2</v>
      </c>
      <c r="E41" s="4">
        <v>7</v>
      </c>
      <c r="F41" s="5">
        <f t="shared" si="5"/>
        <v>1.9886363636363636E-2</v>
      </c>
      <c r="G41" s="9">
        <f>F41+F42</f>
        <v>7.9545454545454544E-2</v>
      </c>
      <c r="H41" s="4">
        <v>71</v>
      </c>
      <c r="I41" s="5">
        <f t="shared" si="6"/>
        <v>1.3492968453059672E-2</v>
      </c>
      <c r="J41" s="9">
        <f>I41+I42</f>
        <v>0.1436716077537058</v>
      </c>
    </row>
    <row r="42" spans="1:10" ht="30" x14ac:dyDescent="0.25">
      <c r="A42" s="6" t="s">
        <v>11</v>
      </c>
      <c r="B42" s="4">
        <v>6</v>
      </c>
      <c r="C42" s="5">
        <f t="shared" si="4"/>
        <v>6.3829787234042548E-2</v>
      </c>
      <c r="D42" s="11"/>
      <c r="E42" s="4">
        <v>21</v>
      </c>
      <c r="F42" s="5">
        <f t="shared" si="5"/>
        <v>5.9659090909090912E-2</v>
      </c>
      <c r="G42" s="11"/>
      <c r="H42" s="4">
        <v>685</v>
      </c>
      <c r="I42" s="5">
        <f t="shared" si="6"/>
        <v>0.13017863930064613</v>
      </c>
      <c r="J42" s="11"/>
    </row>
    <row r="43" spans="1:10" x14ac:dyDescent="0.25">
      <c r="A43" s="8" t="s">
        <v>12</v>
      </c>
      <c r="B43" s="8"/>
      <c r="C43" s="8"/>
      <c r="D43" s="8"/>
      <c r="E43" s="8"/>
      <c r="F43" s="8"/>
      <c r="G43" s="8"/>
      <c r="H43" s="8"/>
      <c r="I43" s="8"/>
      <c r="J43" s="8"/>
    </row>
    <row r="46" spans="1:10" ht="18.75" x14ac:dyDescent="0.25">
      <c r="A46" s="13" t="s">
        <v>21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75" x14ac:dyDescent="0.25">
      <c r="A47" s="3" t="s">
        <v>0</v>
      </c>
      <c r="B47" s="3" t="s">
        <v>13</v>
      </c>
      <c r="C47" s="3" t="s">
        <v>1</v>
      </c>
      <c r="D47" s="3" t="s">
        <v>14</v>
      </c>
      <c r="E47" s="3" t="s">
        <v>2</v>
      </c>
      <c r="F47" s="3" t="s">
        <v>3</v>
      </c>
      <c r="G47" s="3" t="s">
        <v>4</v>
      </c>
      <c r="H47" s="3" t="s">
        <v>5</v>
      </c>
      <c r="I47" s="3" t="s">
        <v>1</v>
      </c>
      <c r="J47" s="3" t="s">
        <v>6</v>
      </c>
    </row>
    <row r="48" spans="1:10" ht="45" x14ac:dyDescent="0.25">
      <c r="A48" s="6" t="s">
        <v>22</v>
      </c>
      <c r="B48" s="4">
        <v>36</v>
      </c>
      <c r="C48" s="4"/>
      <c r="D48" s="9">
        <f>C49+C50+C51</f>
        <v>0.52777777777777779</v>
      </c>
      <c r="E48" s="4">
        <v>200</v>
      </c>
      <c r="F48" s="4"/>
      <c r="G48" s="9">
        <f>F49+F50+F51</f>
        <v>0.48</v>
      </c>
      <c r="H48" s="4">
        <v>3621</v>
      </c>
      <c r="I48" s="4"/>
      <c r="J48" s="9">
        <f>I49+I50+I51</f>
        <v>0.41756420878210437</v>
      </c>
    </row>
    <row r="49" spans="1:10" ht="30" x14ac:dyDescent="0.25">
      <c r="A49" s="6" t="s">
        <v>7</v>
      </c>
      <c r="B49" s="4">
        <v>17</v>
      </c>
      <c r="C49" s="5">
        <f>B49/$B$48</f>
        <v>0.47222222222222221</v>
      </c>
      <c r="D49" s="10"/>
      <c r="E49" s="4">
        <v>86</v>
      </c>
      <c r="F49" s="5">
        <f>E49/$E$48</f>
        <v>0.43</v>
      </c>
      <c r="G49" s="10"/>
      <c r="H49" s="4">
        <v>1333</v>
      </c>
      <c r="I49" s="5">
        <f>H49/$H$48</f>
        <v>0.36813035073184203</v>
      </c>
      <c r="J49" s="10"/>
    </row>
    <row r="50" spans="1:10" x14ac:dyDescent="0.25">
      <c r="A50" s="6" t="s">
        <v>8</v>
      </c>
      <c r="B50" s="4">
        <v>2</v>
      </c>
      <c r="C50" s="5">
        <f t="shared" ref="C50:C53" si="7">B50/$B$48</f>
        <v>5.5555555555555552E-2</v>
      </c>
      <c r="D50" s="10"/>
      <c r="E50" s="4">
        <v>10</v>
      </c>
      <c r="F50" s="5">
        <f t="shared" ref="F50:F53" si="8">E50/$E$48</f>
        <v>0.05</v>
      </c>
      <c r="G50" s="10"/>
      <c r="H50" s="4">
        <v>179</v>
      </c>
      <c r="I50" s="5">
        <f t="shared" ref="I50:I53" si="9">H50/$H$48</f>
        <v>4.9433858050262361E-2</v>
      </c>
      <c r="J50" s="10"/>
    </row>
    <row r="51" spans="1:10" ht="30" x14ac:dyDescent="0.25">
      <c r="A51" s="6" t="s">
        <v>9</v>
      </c>
      <c r="B51" s="4">
        <v>0</v>
      </c>
      <c r="C51" s="5">
        <f t="shared" si="7"/>
        <v>0</v>
      </c>
      <c r="D51" s="11"/>
      <c r="E51" s="4">
        <v>0</v>
      </c>
      <c r="F51" s="5">
        <f t="shared" si="8"/>
        <v>0</v>
      </c>
      <c r="G51" s="11"/>
      <c r="H51" s="4">
        <v>0</v>
      </c>
      <c r="I51" s="5">
        <f t="shared" si="9"/>
        <v>0</v>
      </c>
      <c r="J51" s="11"/>
    </row>
    <row r="52" spans="1:10" ht="30" x14ac:dyDescent="0.25">
      <c r="A52" s="6" t="s">
        <v>10</v>
      </c>
      <c r="B52" s="4">
        <v>0</v>
      </c>
      <c r="C52" s="5">
        <f t="shared" si="7"/>
        <v>0</v>
      </c>
      <c r="D52" s="9">
        <f>C52+C53</f>
        <v>0.47222222222222221</v>
      </c>
      <c r="E52" s="4">
        <v>0</v>
      </c>
      <c r="F52" s="5">
        <f t="shared" si="8"/>
        <v>0</v>
      </c>
      <c r="G52" s="9">
        <f>F52+F53</f>
        <v>0.52</v>
      </c>
      <c r="H52" s="4">
        <v>0</v>
      </c>
      <c r="I52" s="5">
        <f t="shared" si="9"/>
        <v>0</v>
      </c>
      <c r="J52" s="9">
        <f>I52+I53</f>
        <v>0.58243579121789557</v>
      </c>
    </row>
    <row r="53" spans="1:10" ht="30" x14ac:dyDescent="0.25">
      <c r="A53" s="6" t="s">
        <v>11</v>
      </c>
      <c r="B53" s="4">
        <v>17</v>
      </c>
      <c r="C53" s="5">
        <f t="shared" si="7"/>
        <v>0.47222222222222221</v>
      </c>
      <c r="D53" s="11"/>
      <c r="E53" s="4">
        <v>104</v>
      </c>
      <c r="F53" s="5">
        <f t="shared" si="8"/>
        <v>0.52</v>
      </c>
      <c r="G53" s="11"/>
      <c r="H53" s="4">
        <v>2109</v>
      </c>
      <c r="I53" s="5">
        <f t="shared" si="9"/>
        <v>0.58243579121789557</v>
      </c>
      <c r="J53" s="11"/>
    </row>
    <row r="54" spans="1:10" x14ac:dyDescent="0.25">
      <c r="A54" s="8" t="s">
        <v>12</v>
      </c>
      <c r="B54" s="8"/>
      <c r="C54" s="8"/>
      <c r="D54" s="8"/>
      <c r="E54" s="8"/>
      <c r="F54" s="8"/>
      <c r="G54" s="8"/>
      <c r="H54" s="8"/>
      <c r="I54" s="8"/>
      <c r="J54" s="8"/>
    </row>
  </sheetData>
  <mergeCells count="41">
    <mergeCell ref="A2:J2"/>
    <mergeCell ref="A10:J10"/>
    <mergeCell ref="A1:J1"/>
    <mergeCell ref="D4:D7"/>
    <mergeCell ref="D8:D9"/>
    <mergeCell ref="G4:G7"/>
    <mergeCell ref="G8:G9"/>
    <mergeCell ref="J4:J7"/>
    <mergeCell ref="J8:J9"/>
    <mergeCell ref="A13:J13"/>
    <mergeCell ref="D15:D18"/>
    <mergeCell ref="G15:G18"/>
    <mergeCell ref="J15:J18"/>
    <mergeCell ref="D19:D20"/>
    <mergeCell ref="G19:G20"/>
    <mergeCell ref="J19:J20"/>
    <mergeCell ref="G41:G42"/>
    <mergeCell ref="J41:J42"/>
    <mergeCell ref="A43:J43"/>
    <mergeCell ref="A46:J46"/>
    <mergeCell ref="A21:J21"/>
    <mergeCell ref="A35:J35"/>
    <mergeCell ref="D37:D40"/>
    <mergeCell ref="G37:G40"/>
    <mergeCell ref="J37:J40"/>
    <mergeCell ref="A54:J54"/>
    <mergeCell ref="A24:J24"/>
    <mergeCell ref="D26:D29"/>
    <mergeCell ref="G26:G29"/>
    <mergeCell ref="J26:J29"/>
    <mergeCell ref="D30:D31"/>
    <mergeCell ref="G30:G31"/>
    <mergeCell ref="J30:J31"/>
    <mergeCell ref="A32:J32"/>
    <mergeCell ref="D48:D51"/>
    <mergeCell ref="G48:G51"/>
    <mergeCell ref="J48:J51"/>
    <mergeCell ref="D52:D53"/>
    <mergeCell ref="G52:G53"/>
    <mergeCell ref="J52:J53"/>
    <mergeCell ref="D41:D42"/>
  </mergeCells>
  <pageMargins left="0.2" right="0.2" top="0.53" bottom="0.75" header="0.2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 Cabrera Ramírez</dc:creator>
  <cp:lastModifiedBy>Catalina Zúñiga Porras</cp:lastModifiedBy>
  <cp:lastPrinted>2019-06-14T15:36:04Z</cp:lastPrinted>
  <dcterms:created xsi:type="dcterms:W3CDTF">2017-04-05T21:17:04Z</dcterms:created>
  <dcterms:modified xsi:type="dcterms:W3CDTF">2019-06-14T15:39:09Z</dcterms:modified>
</cp:coreProperties>
</file>