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gan-my.sharepoint.com/personal/antorres_dgan_go_cr/Documents/Rvargas/Andrea/2024/Web/Página Web/Remuneraciones/"/>
    </mc:Choice>
  </mc:AlternateContent>
  <xr:revisionPtr revIDLastSave="65" documentId="8_{9C9FE665-2CFE-4206-8C70-0C448BCF38B4}" xr6:coauthVersionLast="47" xr6:coauthVersionMax="47" xr10:uidLastSave="{A8C3717D-554F-4EC7-9090-D5D6EA57DAE8}"/>
  <bookViews>
    <workbookView xWindow="-120" yWindow="-120" windowWidth="20730" windowHeight="11040" xr2:uid="{00000000-000D-0000-FFFF-FFFF00000000}"/>
  </bookViews>
  <sheets>
    <sheet name="Egres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D6" i="2"/>
  <c r="F32" i="2" l="1"/>
  <c r="F31" i="2"/>
  <c r="F30" i="2"/>
  <c r="F29" i="2"/>
  <c r="F28" i="2"/>
  <c r="F26" i="2"/>
  <c r="F25" i="2"/>
  <c r="F24" i="2"/>
  <c r="F22" i="2"/>
  <c r="F21" i="2"/>
  <c r="F20" i="2"/>
  <c r="F19" i="2"/>
  <c r="F18" i="2"/>
  <c r="F17" i="2"/>
  <c r="F15" i="2"/>
  <c r="F14" i="2"/>
  <c r="F12" i="2"/>
  <c r="F10" i="2"/>
  <c r="F8" i="2"/>
  <c r="D32" i="2" l="1"/>
  <c r="D31" i="2"/>
  <c r="D30" i="2"/>
  <c r="D29" i="2"/>
  <c r="D28" i="2"/>
  <c r="D25" i="2"/>
  <c r="D26" i="2"/>
  <c r="D24" i="2"/>
  <c r="D22" i="2"/>
  <c r="D21" i="2"/>
  <c r="D20" i="2"/>
  <c r="D19" i="2"/>
  <c r="D18" i="2"/>
  <c r="D17" i="2"/>
  <c r="D15" i="2"/>
  <c r="D14" i="2"/>
  <c r="D12" i="2"/>
  <c r="D11" i="2"/>
  <c r="D10" i="2"/>
  <c r="D8" i="2"/>
  <c r="E4" i="2" l="1"/>
  <c r="C4" i="2"/>
</calcChain>
</file>

<file path=xl/sharedStrings.xml><?xml version="1.0" encoding="utf-8"?>
<sst xmlns="http://schemas.openxmlformats.org/spreadsheetml/2006/main" count="51" uniqueCount="45">
  <si>
    <t>JUNTA ADMINISTRATIVA DEL ARCHIVO NACIONAL</t>
  </si>
  <si>
    <t>INFORME DE EJECUCIÓN PRESUPUESTARIA GLOBAL</t>
  </si>
  <si>
    <t>COD</t>
  </si>
  <si>
    <t>DESCRIPCION</t>
  </si>
  <si>
    <t>PRESUPUESTO ACTUAL</t>
  </si>
  <si>
    <t>Valor Relativo del monto de   planilla  con relación al Presupuesto Actual %</t>
  </si>
  <si>
    <t>EJECUCIÓN TOTAL</t>
  </si>
  <si>
    <t>Valor Relativo del monto de   planilla  con relación al Presupuesto Ejecutado %</t>
  </si>
  <si>
    <t/>
  </si>
  <si>
    <t>GLOBAL</t>
  </si>
  <si>
    <t>REMUNERACIONES</t>
  </si>
  <si>
    <t>REMUNERACIONES BASICAS</t>
  </si>
  <si>
    <t>0.01.01</t>
  </si>
  <si>
    <t>Sueldo para Cargos Fijos</t>
  </si>
  <si>
    <t>0.01.05</t>
  </si>
  <si>
    <t>Suplencias</t>
  </si>
  <si>
    <t>REMUNERACIONES EVENTUALES</t>
  </si>
  <si>
    <t>0.02.01</t>
  </si>
  <si>
    <t>Tiempo Extraordinario</t>
  </si>
  <si>
    <t>INCENTIVOS SALARIALES</t>
  </si>
  <si>
    <t>0.03.01</t>
  </si>
  <si>
    <t>Retribución por años servidos</t>
  </si>
  <si>
    <t>0.03.02</t>
  </si>
  <si>
    <t>Restricción al ejercicio liberal de la profesión</t>
  </si>
  <si>
    <t>0.03.03</t>
  </si>
  <si>
    <t>Decimotercer mes</t>
  </si>
  <si>
    <t>0.03.04</t>
  </si>
  <si>
    <t>Salario Escolar</t>
  </si>
  <si>
    <t>0.03.99</t>
  </si>
  <si>
    <t>Otros incentivos salariales</t>
  </si>
  <si>
    <t>CONTRIBUCIONES PATRONALES AL DESARROLLO Y LA SEGURIDAD SOCIAL</t>
  </si>
  <si>
    <t>0.04.01</t>
  </si>
  <si>
    <t>Contribución Patronal al Seguro de Salud de la CCSS</t>
  </si>
  <si>
    <t>0.04.05</t>
  </si>
  <si>
    <t>Contribución Patronal al Banco Popular</t>
  </si>
  <si>
    <t>CONTRIBUCIONES PATRONALES A FONDOS DE PENSIONES Y OTROS FONDOS DE CAPITALIZACION</t>
  </si>
  <si>
    <t>0.05.01</t>
  </si>
  <si>
    <t>Contribución Patronal al Seguro de Pensiones de la CCSS</t>
  </si>
  <si>
    <t>0.05.02</t>
  </si>
  <si>
    <t>Aporte Patronal al Régimen Obligatorio de Pensiones Complementarias</t>
  </si>
  <si>
    <t>0.05.03</t>
  </si>
  <si>
    <t>Aporte Patronal al Fondo de Capitalización Laboral</t>
  </si>
  <si>
    <t>0.05.05</t>
  </si>
  <si>
    <t>Contribución Patronal a fondos administrados por entes privados</t>
  </si>
  <si>
    <t>DE ENERO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</si>
</sst>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rgb="FFFFFFFF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8"/>
      <name val="Courier New"/>
      <family val="3"/>
    </font>
    <font>
      <b/>
      <sz val="1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399975585192419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44">
    <xf numFmtId="0" fontId="0" fillId="0" borderId="0" xfId="0"/>
    <xf numFmtId="49" fontId="3" fillId="0" borderId="0" xfId="0" applyNumberFormat="1" applyFont="1"/>
    <xf numFmtId="0" fontId="10" fillId="0" borderId="0" xfId="0" applyFont="1"/>
    <xf numFmtId="49" fontId="3" fillId="0" borderId="0" xfId="0" applyNumberFormat="1" applyFont="1" applyAlignment="1">
      <alignment vertical="justify"/>
    </xf>
    <xf numFmtId="4" fontId="3" fillId="0" borderId="0" xfId="0" applyNumberFormat="1" applyFont="1" applyAlignment="1">
      <alignment vertical="justify"/>
    </xf>
    <xf numFmtId="4" fontId="6" fillId="0" borderId="1" xfId="0" applyNumberFormat="1" applyFont="1" applyBorder="1" applyAlignment="1">
      <alignment horizontal="center"/>
    </xf>
    <xf numFmtId="4" fontId="7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center"/>
    </xf>
    <xf numFmtId="165" fontId="2" fillId="0" borderId="0" xfId="0" quotePrefix="1" applyNumberFormat="1" applyFont="1"/>
    <xf numFmtId="4" fontId="6" fillId="0" borderId="2" xfId="0" applyNumberFormat="1" applyFont="1" applyBorder="1" applyAlignment="1">
      <alignment horizontal="center"/>
    </xf>
    <xf numFmtId="4" fontId="7" fillId="2" borderId="2" xfId="0" applyNumberFormat="1" applyFont="1" applyFill="1" applyBorder="1"/>
    <xf numFmtId="4" fontId="4" fillId="2" borderId="2" xfId="0" applyNumberFormat="1" applyFont="1" applyFill="1" applyBorder="1" applyAlignment="1">
      <alignment horizontal="center"/>
    </xf>
    <xf numFmtId="165" fontId="11" fillId="3" borderId="3" xfId="0" applyNumberFormat="1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164" fontId="2" fillId="3" borderId="4" xfId="1" applyFont="1" applyFill="1" applyBorder="1" applyAlignment="1">
      <alignment horizontal="center" vertical="center" wrapText="1"/>
    </xf>
    <xf numFmtId="165" fontId="9" fillId="0" borderId="0" xfId="0" applyNumberFormat="1" applyFont="1" applyAlignment="1">
      <alignment horizontal="center"/>
    </xf>
    <xf numFmtId="164" fontId="11" fillId="3" borderId="5" xfId="1" applyFont="1" applyFill="1" applyBorder="1" applyAlignment="1">
      <alignment horizontal="center" vertical="center" wrapText="1"/>
    </xf>
    <xf numFmtId="164" fontId="11" fillId="3" borderId="4" xfId="1" applyFont="1" applyFill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9" fontId="12" fillId="0" borderId="1" xfId="0" quotePrefix="1" applyNumberFormat="1" applyFont="1" applyBorder="1" applyAlignment="1">
      <alignment vertical="distributed" wrapText="1"/>
    </xf>
    <xf numFmtId="4" fontId="12" fillId="0" borderId="1" xfId="0" applyNumberFormat="1" applyFont="1" applyBorder="1" applyAlignment="1">
      <alignment wrapText="1"/>
    </xf>
    <xf numFmtId="49" fontId="13" fillId="0" borderId="1" xfId="0" applyNumberFormat="1" applyFont="1" applyBorder="1" applyAlignment="1">
      <alignment vertical="distributed" wrapText="1"/>
    </xf>
    <xf numFmtId="49" fontId="14" fillId="0" borderId="1" xfId="0" applyNumberFormat="1" applyFont="1" applyBorder="1" applyAlignment="1">
      <alignment vertical="distributed" wrapText="1"/>
    </xf>
    <xf numFmtId="4" fontId="14" fillId="0" borderId="1" xfId="0" applyNumberFormat="1" applyFont="1" applyBorder="1" applyAlignment="1">
      <alignment wrapText="1"/>
    </xf>
    <xf numFmtId="49" fontId="14" fillId="0" borderId="1" xfId="0" quotePrefix="1" applyNumberFormat="1" applyFont="1" applyBorder="1" applyAlignment="1">
      <alignment vertical="distributed" wrapText="1"/>
    </xf>
    <xf numFmtId="49" fontId="12" fillId="0" borderId="1" xfId="0" applyNumberFormat="1" applyFont="1" applyBorder="1" applyAlignment="1">
      <alignment vertical="distributed" wrapText="1"/>
    </xf>
    <xf numFmtId="49" fontId="14" fillId="0" borderId="10" xfId="0" applyNumberFormat="1" applyFont="1" applyBorder="1" applyAlignment="1">
      <alignment wrapText="1"/>
    </xf>
    <xf numFmtId="49" fontId="12" fillId="0" borderId="8" xfId="0" quotePrefix="1" applyNumberFormat="1" applyFont="1" applyBorder="1" applyAlignment="1">
      <alignment vertical="distributed" wrapText="1"/>
    </xf>
    <xf numFmtId="4" fontId="12" fillId="0" borderId="8" xfId="0" applyNumberFormat="1" applyFont="1" applyBorder="1" applyAlignment="1">
      <alignment wrapText="1"/>
    </xf>
    <xf numFmtId="49" fontId="13" fillId="0" borderId="6" xfId="0" applyNumberFormat="1" applyFont="1" applyBorder="1" applyAlignment="1">
      <alignment wrapText="1"/>
    </xf>
    <xf numFmtId="49" fontId="14" fillId="0" borderId="6" xfId="0" applyNumberFormat="1" applyFont="1" applyBorder="1" applyAlignment="1">
      <alignment wrapText="1"/>
    </xf>
    <xf numFmtId="49" fontId="14" fillId="0" borderId="6" xfId="0" quotePrefix="1" applyNumberFormat="1" applyFont="1" applyBorder="1" applyAlignment="1">
      <alignment wrapText="1"/>
    </xf>
    <xf numFmtId="49" fontId="12" fillId="0" borderId="6" xfId="0" applyNumberFormat="1" applyFont="1" applyBorder="1" applyAlignment="1">
      <alignment wrapText="1"/>
    </xf>
    <xf numFmtId="49" fontId="12" fillId="0" borderId="6" xfId="0" quotePrefix="1" applyNumberFormat="1" applyFont="1" applyBorder="1" applyAlignment="1">
      <alignment wrapText="1"/>
    </xf>
    <xf numFmtId="49" fontId="14" fillId="0" borderId="11" xfId="0" quotePrefix="1" applyNumberFormat="1" applyFont="1" applyBorder="1" applyAlignment="1">
      <alignment wrapText="1"/>
    </xf>
    <xf numFmtId="49" fontId="14" fillId="0" borderId="12" xfId="0" quotePrefix="1" applyNumberFormat="1" applyFont="1" applyBorder="1" applyAlignment="1">
      <alignment vertical="distributed" wrapText="1"/>
    </xf>
    <xf numFmtId="4" fontId="14" fillId="0" borderId="12" xfId="0" applyNumberFormat="1" applyFont="1" applyBorder="1" applyAlignment="1">
      <alignment wrapText="1"/>
    </xf>
    <xf numFmtId="4" fontId="6" fillId="0" borderId="12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wrapText="1"/>
    </xf>
    <xf numFmtId="165" fontId="8" fillId="0" borderId="0" xfId="0" quotePrefix="1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1375040</xdr:colOff>
      <xdr:row>3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8939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Normal="100" workbookViewId="0">
      <pane ySplit="5" topLeftCell="A6" activePane="bottomLeft" state="frozen"/>
      <selection pane="bottomLeft" activeCell="A16" sqref="A16:XFD16"/>
    </sheetView>
  </sheetViews>
  <sheetFormatPr baseColWidth="10" defaultColWidth="11.42578125" defaultRowHeight="15" x14ac:dyDescent="0.25"/>
  <cols>
    <col min="1" max="1" width="7.7109375" bestFit="1" customWidth="1"/>
    <col min="2" max="2" width="67.5703125" customWidth="1"/>
    <col min="3" max="3" width="17.42578125" customWidth="1"/>
    <col min="4" max="4" width="18.85546875" customWidth="1"/>
    <col min="5" max="5" width="16.7109375" bestFit="1" customWidth="1"/>
    <col min="6" max="6" width="16.85546875" customWidth="1"/>
  </cols>
  <sheetData>
    <row r="1" spans="1:7" s="8" customFormat="1" ht="14.45" customHeight="1" x14ac:dyDescent="0.25">
      <c r="A1" s="41" t="s">
        <v>0</v>
      </c>
      <c r="B1" s="41"/>
      <c r="C1" s="41"/>
      <c r="D1" s="41"/>
      <c r="E1" s="41"/>
      <c r="F1" s="41"/>
    </row>
    <row r="2" spans="1:7" x14ac:dyDescent="0.25">
      <c r="A2" s="42" t="s">
        <v>1</v>
      </c>
      <c r="B2" s="42"/>
      <c r="C2" s="42"/>
      <c r="D2" s="42"/>
      <c r="E2" s="42"/>
      <c r="F2" s="42"/>
    </row>
    <row r="3" spans="1:7" x14ac:dyDescent="0.25">
      <c r="A3" s="43" t="s">
        <v>44</v>
      </c>
      <c r="B3" s="43"/>
      <c r="C3" s="43"/>
      <c r="D3" s="43"/>
      <c r="E3" s="43"/>
      <c r="F3" s="43"/>
      <c r="G3" s="15"/>
    </row>
    <row r="4" spans="1:7" ht="15.75" thickBot="1" x14ac:dyDescent="0.3">
      <c r="A4" s="1"/>
      <c r="B4" s="3"/>
      <c r="C4" s="4" t="e">
        <f>#REF!+#REF!+#REF!</f>
        <v>#REF!</v>
      </c>
      <c r="D4" s="4"/>
      <c r="E4" s="4" t="e">
        <f>#REF!+#REF!+#REF!</f>
        <v>#REF!</v>
      </c>
      <c r="F4" s="2"/>
    </row>
    <row r="5" spans="1:7" ht="73.5" customHeight="1" thickBot="1" x14ac:dyDescent="0.3">
      <c r="A5" s="12" t="s">
        <v>2</v>
      </c>
      <c r="B5" s="13" t="s">
        <v>3</v>
      </c>
      <c r="C5" s="14" t="s">
        <v>4</v>
      </c>
      <c r="D5" s="17" t="s">
        <v>5</v>
      </c>
      <c r="E5" s="14" t="s">
        <v>6</v>
      </c>
      <c r="F5" s="16" t="s">
        <v>7</v>
      </c>
    </row>
    <row r="6" spans="1:7" x14ac:dyDescent="0.25">
      <c r="A6" s="28" t="s">
        <v>8</v>
      </c>
      <c r="B6" s="29" t="s">
        <v>9</v>
      </c>
      <c r="C6" s="30">
        <v>3031963840.6700001</v>
      </c>
      <c r="D6" s="19">
        <f>+C6/$C$6*100</f>
        <v>100</v>
      </c>
      <c r="E6" s="30">
        <v>2811527678.6799998</v>
      </c>
      <c r="F6" s="20">
        <v>100</v>
      </c>
    </row>
    <row r="7" spans="1:7" x14ac:dyDescent="0.25">
      <c r="A7" s="31"/>
      <c r="B7" s="23"/>
      <c r="C7" s="40"/>
      <c r="D7" s="6"/>
      <c r="E7" s="40"/>
      <c r="F7" s="10"/>
    </row>
    <row r="8" spans="1:7" x14ac:dyDescent="0.25">
      <c r="A8" s="32" t="s">
        <v>8</v>
      </c>
      <c r="B8" s="21" t="s">
        <v>10</v>
      </c>
      <c r="C8" s="22">
        <v>2080751650</v>
      </c>
      <c r="D8" s="5">
        <f>+C8/$C$6*100</f>
        <v>68.627192121796483</v>
      </c>
      <c r="E8" s="22">
        <v>1810663849.51</v>
      </c>
      <c r="F8" s="9">
        <f>+E8/$E$6*100</f>
        <v>64.401423583355893</v>
      </c>
    </row>
    <row r="9" spans="1:7" x14ac:dyDescent="0.25">
      <c r="A9" s="32"/>
      <c r="B9" s="24"/>
      <c r="C9" s="25"/>
      <c r="D9" s="6"/>
      <c r="E9" s="25"/>
      <c r="F9" s="10"/>
    </row>
    <row r="10" spans="1:7" x14ac:dyDescent="0.25">
      <c r="A10" s="32" t="s">
        <v>8</v>
      </c>
      <c r="B10" s="21" t="s">
        <v>11</v>
      </c>
      <c r="C10" s="22">
        <v>830257496</v>
      </c>
      <c r="D10" s="5">
        <f t="shared" ref="D10:D12" si="0">+C10/$C$6*100</f>
        <v>27.383489369600483</v>
      </c>
      <c r="E10" s="22">
        <v>742553424.27999997</v>
      </c>
      <c r="F10" s="9">
        <f t="shared" ref="F10:F12" si="1">+E10/$E$6*100</f>
        <v>26.411030199376363</v>
      </c>
    </row>
    <row r="11" spans="1:7" x14ac:dyDescent="0.25">
      <c r="A11" s="33" t="s">
        <v>12</v>
      </c>
      <c r="B11" s="26" t="s">
        <v>13</v>
      </c>
      <c r="C11" s="25">
        <v>828257496</v>
      </c>
      <c r="D11" s="5">
        <f t="shared" si="0"/>
        <v>27.317525522236192</v>
      </c>
      <c r="E11" s="25">
        <v>739145586.77999997</v>
      </c>
      <c r="F11" s="9">
        <f>+E11/$E$6*100</f>
        <v>26.28982073998381</v>
      </c>
    </row>
    <row r="12" spans="1:7" x14ac:dyDescent="0.25">
      <c r="A12" s="33" t="s">
        <v>14</v>
      </c>
      <c r="B12" s="26" t="s">
        <v>15</v>
      </c>
      <c r="C12" s="25">
        <v>2000000</v>
      </c>
      <c r="D12" s="5">
        <f t="shared" si="0"/>
        <v>6.5963847364289216E-2</v>
      </c>
      <c r="E12" s="25">
        <v>3407837.5</v>
      </c>
      <c r="F12" s="9">
        <f t="shared" si="1"/>
        <v>0.1212094593925522</v>
      </c>
    </row>
    <row r="13" spans="1:7" x14ac:dyDescent="0.25">
      <c r="A13" s="32"/>
      <c r="B13" s="24"/>
      <c r="C13" s="25"/>
      <c r="D13" s="7"/>
      <c r="E13" s="25"/>
      <c r="F13" s="11"/>
    </row>
    <row r="14" spans="1:7" x14ac:dyDescent="0.25">
      <c r="A14" s="32" t="s">
        <v>8</v>
      </c>
      <c r="B14" s="21" t="s">
        <v>16</v>
      </c>
      <c r="C14" s="22">
        <v>7500000</v>
      </c>
      <c r="D14" s="5">
        <f t="shared" ref="D14:D15" si="2">+C14/$C$6*100</f>
        <v>0.24736442761608457</v>
      </c>
      <c r="E14" s="22">
        <v>10067342.17</v>
      </c>
      <c r="F14" s="9">
        <f t="shared" ref="F14:F15" si="3">+E14/$E$6*100</f>
        <v>0.35807373501393286</v>
      </c>
    </row>
    <row r="15" spans="1:7" x14ac:dyDescent="0.25">
      <c r="A15" s="33" t="s">
        <v>17</v>
      </c>
      <c r="B15" s="26" t="s">
        <v>18</v>
      </c>
      <c r="C15" s="25">
        <v>7500000</v>
      </c>
      <c r="D15" s="5">
        <f t="shared" si="2"/>
        <v>0.24736442761608457</v>
      </c>
      <c r="E15" s="25">
        <v>10067342.17</v>
      </c>
      <c r="F15" s="9">
        <f t="shared" si="3"/>
        <v>0.35807373501393286</v>
      </c>
    </row>
    <row r="16" spans="1:7" x14ac:dyDescent="0.25">
      <c r="A16" s="33"/>
      <c r="B16" s="26"/>
      <c r="C16" s="25"/>
      <c r="D16" s="5"/>
      <c r="E16" s="25"/>
      <c r="F16" s="9"/>
    </row>
    <row r="17" spans="1:6" x14ac:dyDescent="0.25">
      <c r="A17" s="34" t="s">
        <v>8</v>
      </c>
      <c r="B17" s="27" t="s">
        <v>19</v>
      </c>
      <c r="C17" s="22">
        <v>904258892</v>
      </c>
      <c r="D17" s="5">
        <f>+C17/$C$6*100</f>
        <v>29.824197764844644</v>
      </c>
      <c r="E17" s="22">
        <v>763276869.27999997</v>
      </c>
      <c r="F17" s="9">
        <f t="shared" ref="F17:F22" si="4">+E17/$E$6*100</f>
        <v>27.148118621345219</v>
      </c>
    </row>
    <row r="18" spans="1:6" x14ac:dyDescent="0.25">
      <c r="A18" s="32" t="s">
        <v>20</v>
      </c>
      <c r="B18" s="26" t="s">
        <v>21</v>
      </c>
      <c r="C18" s="25">
        <v>307700000</v>
      </c>
      <c r="D18" s="5">
        <f t="shared" ref="D18:D32" si="5">+C18/$C$6*100</f>
        <v>10.148537916995897</v>
      </c>
      <c r="E18" s="25">
        <v>234299238.55000001</v>
      </c>
      <c r="F18" s="9">
        <f t="shared" si="4"/>
        <v>8.3335206096922541</v>
      </c>
    </row>
    <row r="19" spans="1:6" x14ac:dyDescent="0.25">
      <c r="A19" s="33" t="s">
        <v>22</v>
      </c>
      <c r="B19" s="26" t="s">
        <v>23</v>
      </c>
      <c r="C19" s="25">
        <v>279291443</v>
      </c>
      <c r="D19" s="5">
        <f t="shared" si="5"/>
        <v>9.2115690581020413</v>
      </c>
      <c r="E19" s="25">
        <v>247065319.66999999</v>
      </c>
      <c r="F19" s="9">
        <f t="shared" si="4"/>
        <v>8.7875826919120392</v>
      </c>
    </row>
    <row r="20" spans="1:6" x14ac:dyDescent="0.25">
      <c r="A20" s="33" t="s">
        <v>24</v>
      </c>
      <c r="B20" s="26" t="s">
        <v>25</v>
      </c>
      <c r="C20" s="25">
        <v>131771042</v>
      </c>
      <c r="D20" s="5">
        <f t="shared" si="5"/>
        <v>4.3460624507606713</v>
      </c>
      <c r="E20" s="25">
        <v>112432170.45999999</v>
      </c>
      <c r="F20" s="9">
        <f t="shared" si="4"/>
        <v>3.9989707841961</v>
      </c>
    </row>
    <row r="21" spans="1:6" x14ac:dyDescent="0.25">
      <c r="A21" s="33" t="s">
        <v>26</v>
      </c>
      <c r="B21" s="26" t="s">
        <v>27</v>
      </c>
      <c r="C21" s="25">
        <v>110096407</v>
      </c>
      <c r="D21" s="5">
        <f t="shared" si="5"/>
        <v>3.6311912933523316</v>
      </c>
      <c r="E21" s="25">
        <v>106588027.29000001</v>
      </c>
      <c r="F21" s="9">
        <f t="shared" si="4"/>
        <v>3.7911071656261495</v>
      </c>
    </row>
    <row r="22" spans="1:6" x14ac:dyDescent="0.25">
      <c r="A22" s="33" t="s">
        <v>28</v>
      </c>
      <c r="B22" s="26" t="s">
        <v>29</v>
      </c>
      <c r="C22" s="25">
        <v>75400000</v>
      </c>
      <c r="D22" s="5">
        <f t="shared" si="5"/>
        <v>2.4868370456337034</v>
      </c>
      <c r="E22" s="25">
        <v>62892113.310000002</v>
      </c>
      <c r="F22" s="9">
        <f t="shared" si="4"/>
        <v>2.2369373699186763</v>
      </c>
    </row>
    <row r="23" spans="1:6" x14ac:dyDescent="0.25">
      <c r="A23" s="33"/>
      <c r="B23" s="26"/>
      <c r="C23" s="25"/>
      <c r="D23" s="5"/>
      <c r="E23" s="25"/>
      <c r="F23" s="9"/>
    </row>
    <row r="24" spans="1:6" x14ac:dyDescent="0.25">
      <c r="A24" s="35" t="s">
        <v>8</v>
      </c>
      <c r="B24" s="21" t="s">
        <v>30</v>
      </c>
      <c r="C24" s="22">
        <v>156998922</v>
      </c>
      <c r="D24" s="5">
        <f t="shared" si="5"/>
        <v>5.1781264635829745</v>
      </c>
      <c r="E24" s="22">
        <v>138894233</v>
      </c>
      <c r="F24" s="9">
        <f t="shared" ref="F24:F26" si="6">+E24/$E$6*100</f>
        <v>4.9401695047587175</v>
      </c>
    </row>
    <row r="25" spans="1:6" x14ac:dyDescent="0.25">
      <c r="A25" s="33" t="s">
        <v>31</v>
      </c>
      <c r="B25" s="26" t="s">
        <v>32</v>
      </c>
      <c r="C25" s="25">
        <v>148947695</v>
      </c>
      <c r="D25" s="5">
        <f t="shared" si="5"/>
        <v>4.9125815091213516</v>
      </c>
      <c r="E25" s="25">
        <v>131879555</v>
      </c>
      <c r="F25" s="9">
        <f t="shared" si="6"/>
        <v>4.6906724767481887</v>
      </c>
    </row>
    <row r="26" spans="1:6" x14ac:dyDescent="0.25">
      <c r="A26" s="33" t="s">
        <v>33</v>
      </c>
      <c r="B26" s="26" t="s">
        <v>34</v>
      </c>
      <c r="C26" s="25">
        <v>8051227</v>
      </c>
      <c r="D26" s="5">
        <f t="shared" si="5"/>
        <v>0.26554495446162207</v>
      </c>
      <c r="E26" s="25">
        <v>7014678</v>
      </c>
      <c r="F26" s="9">
        <f t="shared" si="6"/>
        <v>0.24949702801052848</v>
      </c>
    </row>
    <row r="27" spans="1:6" x14ac:dyDescent="0.25">
      <c r="A27" s="33"/>
      <c r="B27" s="26"/>
      <c r="C27" s="25"/>
      <c r="D27" s="5"/>
      <c r="E27" s="25"/>
      <c r="F27" s="9"/>
    </row>
    <row r="28" spans="1:6" ht="22.5" x14ac:dyDescent="0.25">
      <c r="A28" s="35" t="s">
        <v>8</v>
      </c>
      <c r="B28" s="21" t="s">
        <v>35</v>
      </c>
      <c r="C28" s="22">
        <v>181736340</v>
      </c>
      <c r="D28" s="5">
        <f t="shared" si="5"/>
        <v>5.9940140961522843</v>
      </c>
      <c r="E28" s="22">
        <v>155871980.78</v>
      </c>
      <c r="F28" s="9">
        <f t="shared" ref="F28:F32" si="7">+E28/$E$6*100</f>
        <v>5.5440315228616646</v>
      </c>
    </row>
    <row r="29" spans="1:6" x14ac:dyDescent="0.25">
      <c r="A29" s="33" t="s">
        <v>36</v>
      </c>
      <c r="B29" s="26" t="s">
        <v>37</v>
      </c>
      <c r="C29" s="25">
        <v>87275298</v>
      </c>
      <c r="D29" s="5">
        <f t="shared" si="5"/>
        <v>2.878507217972428</v>
      </c>
      <c r="E29" s="25">
        <v>76151825</v>
      </c>
      <c r="F29" s="9">
        <f t="shared" si="7"/>
        <v>2.7085568311300765</v>
      </c>
    </row>
    <row r="30" spans="1:6" x14ac:dyDescent="0.25">
      <c r="A30" s="33" t="s">
        <v>38</v>
      </c>
      <c r="B30" s="26" t="s">
        <v>39</v>
      </c>
      <c r="C30" s="25">
        <v>48307361</v>
      </c>
      <c r="D30" s="5">
        <f t="shared" si="5"/>
        <v>1.5932696937878088</v>
      </c>
      <c r="E30" s="25">
        <v>42088401</v>
      </c>
      <c r="F30" s="9">
        <f t="shared" si="7"/>
        <v>1.4969940121578431</v>
      </c>
    </row>
    <row r="31" spans="1:6" x14ac:dyDescent="0.25">
      <c r="A31" s="33" t="s">
        <v>40</v>
      </c>
      <c r="B31" s="26" t="s">
        <v>41</v>
      </c>
      <c r="C31" s="25">
        <v>24153681</v>
      </c>
      <c r="D31" s="5">
        <f t="shared" si="5"/>
        <v>0.79663486338486622</v>
      </c>
      <c r="E31" s="25">
        <v>21044190</v>
      </c>
      <c r="F31" s="9">
        <f t="shared" si="7"/>
        <v>0.74849663261647692</v>
      </c>
    </row>
    <row r="32" spans="1:6" ht="15.75" thickBot="1" x14ac:dyDescent="0.3">
      <c r="A32" s="36" t="s">
        <v>42</v>
      </c>
      <c r="B32" s="37" t="s">
        <v>43</v>
      </c>
      <c r="C32" s="38">
        <v>22000000</v>
      </c>
      <c r="D32" s="39">
        <f t="shared" si="5"/>
        <v>0.72560232100718147</v>
      </c>
      <c r="E32" s="38">
        <v>16587564.779999999</v>
      </c>
      <c r="F32" s="18">
        <f t="shared" si="7"/>
        <v>0.58998404695726814</v>
      </c>
    </row>
  </sheetData>
  <mergeCells count="3">
    <mergeCell ref="A1:F1"/>
    <mergeCell ref="A2:F2"/>
    <mergeCell ref="A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Maricela Cordero Vega</dc:creator>
  <cp:keywords/>
  <dc:description/>
  <cp:lastModifiedBy>Andrea Torres Recursos Humanos</cp:lastModifiedBy>
  <cp:revision/>
  <dcterms:created xsi:type="dcterms:W3CDTF">2016-02-02T20:12:09Z</dcterms:created>
  <dcterms:modified xsi:type="dcterms:W3CDTF">2024-11-07T15:13:58Z</dcterms:modified>
  <cp:category/>
  <cp:contentStatus/>
</cp:coreProperties>
</file>