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orres\OneDrive - DIRECCIÓN GENERAL ARCHIVO NACIONAL\Rvargas\Andrea\2022\Página Web\Remuneraciones\"/>
    </mc:Choice>
  </mc:AlternateContent>
  <bookViews>
    <workbookView xWindow="0" yWindow="0" windowWidth="23040" windowHeight="9405"/>
  </bookViews>
  <sheets>
    <sheet name="Egresos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2" l="1"/>
  <c r="F33" i="2" l="1"/>
  <c r="F32" i="2"/>
  <c r="F31" i="2"/>
  <c r="F30" i="2"/>
  <c r="F29" i="2"/>
  <c r="F27" i="2"/>
  <c r="F26" i="2"/>
  <c r="F25" i="2"/>
  <c r="F23" i="2"/>
  <c r="F22" i="2"/>
  <c r="F21" i="2"/>
  <c r="F20" i="2"/>
  <c r="F19" i="2"/>
  <c r="F18" i="2"/>
  <c r="F16" i="2"/>
  <c r="F15" i="2"/>
  <c r="F14" i="2"/>
  <c r="F12" i="2"/>
  <c r="F11" i="2"/>
  <c r="F10" i="2"/>
  <c r="F8" i="2"/>
  <c r="D33" i="2" l="1"/>
  <c r="D32" i="2"/>
  <c r="D31" i="2"/>
  <c r="D30" i="2"/>
  <c r="D29" i="2"/>
  <c r="D26" i="2"/>
  <c r="D27" i="2"/>
  <c r="D25" i="2"/>
  <c r="D23" i="2"/>
  <c r="D22" i="2"/>
  <c r="D21" i="2"/>
  <c r="D20" i="2"/>
  <c r="D19" i="2"/>
  <c r="D18" i="2"/>
  <c r="D16" i="2"/>
  <c r="D15" i="2"/>
  <c r="D14" i="2"/>
  <c r="D12" i="2"/>
  <c r="D11" i="2"/>
  <c r="D10" i="2"/>
  <c r="D8" i="2"/>
  <c r="E4" i="2" l="1"/>
  <c r="C4" i="2"/>
</calcChain>
</file>

<file path=xl/sharedStrings.xml><?xml version="1.0" encoding="utf-8"?>
<sst xmlns="http://schemas.openxmlformats.org/spreadsheetml/2006/main" count="53" uniqueCount="47">
  <si>
    <t>JUNTA ADMINISTRATIVA DEL ARCHIVO NACIONAL</t>
  </si>
  <si>
    <t>INFORME DE EJECUCIÓN PRESUPUESTARIA GLOBAL</t>
  </si>
  <si>
    <t>COD</t>
  </si>
  <si>
    <t>DESCRIPCION</t>
  </si>
  <si>
    <t>PRESUPUESTO ACTUAL</t>
  </si>
  <si>
    <t>Valor Relativo del monto de   planilla  con relación al Presupuesto Actual %</t>
  </si>
  <si>
    <t>EJECUCIÓN TOTAL</t>
  </si>
  <si>
    <t>Valor Relativo del monto de   planilla  con relación al Presupuesto Ejecutado %</t>
  </si>
  <si>
    <t/>
  </si>
  <si>
    <t>GLOBAL</t>
  </si>
  <si>
    <t>REMUNERACIONES</t>
  </si>
  <si>
    <t>REMUNERACIONES BASICAS</t>
  </si>
  <si>
    <t>0.01.01</t>
  </si>
  <si>
    <t>Sueldo para Cargos Fijos</t>
  </si>
  <si>
    <t>0.01.05</t>
  </si>
  <si>
    <t>Suplencias</t>
  </si>
  <si>
    <t>REMUNERACIONES EVENTUALES</t>
  </si>
  <si>
    <t>0.02.01</t>
  </si>
  <si>
    <t>Tiempo Extraordinario</t>
  </si>
  <si>
    <t>0.02.05</t>
  </si>
  <si>
    <t>Dietas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</si>
  <si>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</si>
  <si>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</si>
  <si>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</si>
  <si>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</si>
  <si>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</si>
  <si>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</si>
  <si>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</si>
  <si>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</si>
  <si>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</si>
  <si>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</si>
  <si>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</si>
  <si>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CONTRIBUCIONES PATRONALES AL DESARROLLO Y LA SEGURIDAD SOCIAL</t>
  </si>
  <si>
    <t>0.04.01</t>
  </si>
  <si>
    <t>Contribución Patronal al Seguro de Salud de la CCSS</t>
  </si>
  <si>
    <t>0.04.05</t>
  </si>
  <si>
    <t>Contribución Patronal al Banco Popular</t>
  </si>
  <si>
    <t>CONTRIBUCIONES PATRONALES A FONDOS DE PENSIONES Y OTROS FONDOS DE CAPITALIZACION</t>
  </si>
  <si>
    <t>0.05.01</t>
  </si>
  <si>
    <t>Contribución Patronal al Seguro de Pensiones de la CCSS</t>
  </si>
  <si>
    <t>0.05.02</t>
  </si>
  <si>
    <t>Aporte Patronal al Régimen Obligatorio de Pensiones Complementarias</t>
  </si>
  <si>
    <t>0.05.03</t>
  </si>
  <si>
    <t>Aporte Patronal al Fondo de Capitalización Laboral</t>
  </si>
  <si>
    <t>0.05.05</t>
  </si>
  <si>
    <t>Contribución Patronal a fondos administrados por entes privados</t>
  </si>
  <si>
    <t>DE ENERO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</si>
</sst>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FFFFFF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8"/>
      <name val="Courier New"/>
      <family val="3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399975585192419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4">
    <xf numFmtId="0" fontId="0" fillId="0" borderId="0" xfId="0"/>
    <xf numFmtId="49" fontId="3" fillId="0" borderId="0" xfId="0" applyNumberFormat="1" applyFont="1"/>
    <xf numFmtId="0" fontId="10" fillId="0" borderId="0" xfId="0" applyFont="1"/>
    <xf numFmtId="49" fontId="3" fillId="0" borderId="0" xfId="0" applyNumberFormat="1" applyFont="1" applyAlignment="1">
      <alignment vertical="justify"/>
    </xf>
    <xf numFmtId="4" fontId="3" fillId="0" borderId="0" xfId="0" applyNumberFormat="1" applyFont="1" applyAlignment="1">
      <alignment vertical="justify"/>
    </xf>
    <xf numFmtId="4" fontId="6" fillId="0" borderId="1" xfId="0" applyNumberFormat="1" applyFont="1" applyBorder="1" applyAlignment="1">
      <alignment horizontal="center"/>
    </xf>
    <xf numFmtId="4" fontId="7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/>
    </xf>
    <xf numFmtId="165" fontId="2" fillId="0" borderId="0" xfId="0" quotePrefix="1" applyNumberFormat="1" applyFont="1"/>
    <xf numFmtId="4" fontId="6" fillId="0" borderId="2" xfId="0" applyNumberFormat="1" applyFont="1" applyBorder="1" applyAlignment="1">
      <alignment horizontal="center"/>
    </xf>
    <xf numFmtId="4" fontId="7" fillId="2" borderId="2" xfId="0" applyNumberFormat="1" applyFont="1" applyFill="1" applyBorder="1"/>
    <xf numFmtId="4" fontId="4" fillId="2" borderId="2" xfId="0" applyNumberFormat="1" applyFont="1" applyFill="1" applyBorder="1" applyAlignment="1">
      <alignment horizontal="center"/>
    </xf>
    <xf numFmtId="165" fontId="11" fillId="3" borderId="3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164" fontId="11" fillId="3" borderId="5" xfId="1" applyFont="1" applyFill="1" applyBorder="1" applyAlignment="1">
      <alignment horizontal="center" vertical="center" wrapText="1"/>
    </xf>
    <xf numFmtId="164" fontId="11" fillId="3" borderId="4" xfId="1" applyFont="1" applyFill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9" fontId="12" fillId="0" borderId="1" xfId="0" quotePrefix="1" applyNumberFormat="1" applyFont="1" applyBorder="1" applyAlignment="1">
      <alignment vertical="distributed" wrapText="1"/>
    </xf>
    <xf numFmtId="4" fontId="12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vertical="distributed" wrapText="1"/>
    </xf>
    <xf numFmtId="4" fontId="15" fillId="0" borderId="1" xfId="0" applyNumberFormat="1" applyFont="1" applyBorder="1" applyAlignment="1">
      <alignment wrapText="1"/>
    </xf>
    <xf numFmtId="49" fontId="14" fillId="0" borderId="1" xfId="0" applyNumberFormat="1" applyFont="1" applyBorder="1" applyAlignment="1">
      <alignment vertical="distributed" wrapText="1"/>
    </xf>
    <xf numFmtId="4" fontId="14" fillId="0" borderId="1" xfId="0" applyNumberFormat="1" applyFont="1" applyBorder="1" applyAlignment="1">
      <alignment wrapText="1"/>
    </xf>
    <xf numFmtId="49" fontId="14" fillId="0" borderId="1" xfId="0" quotePrefix="1" applyNumberFormat="1" applyFont="1" applyBorder="1" applyAlignment="1">
      <alignment vertical="distributed" wrapText="1"/>
    </xf>
    <xf numFmtId="49" fontId="12" fillId="0" borderId="1" xfId="0" applyNumberFormat="1" applyFont="1" applyBorder="1" applyAlignment="1">
      <alignment vertical="distributed" wrapText="1"/>
    </xf>
    <xf numFmtId="49" fontId="14" fillId="0" borderId="10" xfId="0" applyNumberFormat="1" applyFont="1" applyBorder="1" applyAlignment="1">
      <alignment wrapText="1"/>
    </xf>
    <xf numFmtId="49" fontId="12" fillId="0" borderId="8" xfId="0" quotePrefix="1" applyNumberFormat="1" applyFont="1" applyBorder="1" applyAlignment="1">
      <alignment vertical="distributed" wrapText="1"/>
    </xf>
    <xf numFmtId="4" fontId="12" fillId="0" borderId="8" xfId="0" applyNumberFormat="1" applyFont="1" applyBorder="1" applyAlignment="1">
      <alignment wrapText="1"/>
    </xf>
    <xf numFmtId="49" fontId="13" fillId="0" borderId="6" xfId="0" applyNumberFormat="1" applyFont="1" applyBorder="1" applyAlignment="1">
      <alignment wrapText="1"/>
    </xf>
    <xf numFmtId="49" fontId="14" fillId="0" borderId="6" xfId="0" applyNumberFormat="1" applyFont="1" applyBorder="1" applyAlignment="1">
      <alignment wrapText="1"/>
    </xf>
    <xf numFmtId="49" fontId="14" fillId="0" borderId="6" xfId="0" quotePrefix="1" applyNumberFormat="1" applyFont="1" applyBorder="1" applyAlignment="1">
      <alignment wrapText="1"/>
    </xf>
    <xf numFmtId="49" fontId="12" fillId="0" borderId="6" xfId="0" applyNumberFormat="1" applyFont="1" applyBorder="1" applyAlignment="1">
      <alignment wrapText="1"/>
    </xf>
    <xf numFmtId="49" fontId="12" fillId="0" borderId="6" xfId="0" quotePrefix="1" applyNumberFormat="1" applyFont="1" applyBorder="1" applyAlignment="1">
      <alignment wrapText="1"/>
    </xf>
    <xf numFmtId="49" fontId="14" fillId="0" borderId="11" xfId="0" quotePrefix="1" applyNumberFormat="1" applyFont="1" applyBorder="1" applyAlignment="1">
      <alignment wrapText="1"/>
    </xf>
    <xf numFmtId="49" fontId="14" fillId="0" borderId="12" xfId="0" quotePrefix="1" applyNumberFormat="1" applyFont="1" applyBorder="1" applyAlignment="1">
      <alignment vertical="distributed" wrapText="1"/>
    </xf>
    <xf numFmtId="4" fontId="14" fillId="0" borderId="12" xfId="0" applyNumberFormat="1" applyFont="1" applyBorder="1" applyAlignment="1">
      <alignment wrapText="1"/>
    </xf>
    <xf numFmtId="4" fontId="6" fillId="0" borderId="12" xfId="0" applyNumberFormat="1" applyFont="1" applyBorder="1" applyAlignment="1">
      <alignment horizontal="center"/>
    </xf>
    <xf numFmtId="165" fontId="8" fillId="0" borderId="0" xfId="0" quotePrefix="1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1375040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8939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pane ySplit="5" topLeftCell="A6" activePane="bottomLeft" state="frozen"/>
      <selection pane="bottomLeft" activeCell="H19" sqref="H19"/>
    </sheetView>
  </sheetViews>
  <sheetFormatPr baseColWidth="10" defaultColWidth="11.42578125" defaultRowHeight="15" x14ac:dyDescent="0.25"/>
  <cols>
    <col min="1" max="1" width="7.7109375" bestFit="1" customWidth="1"/>
    <col min="2" max="2" width="67.5703125" customWidth="1"/>
    <col min="3" max="3" width="17.42578125" customWidth="1"/>
    <col min="4" max="4" width="18.85546875" customWidth="1"/>
    <col min="5" max="5" width="16.7109375" bestFit="1" customWidth="1"/>
    <col min="6" max="6" width="16.85546875" customWidth="1"/>
  </cols>
  <sheetData>
    <row r="1" spans="1:7" s="8" customFormat="1" ht="14.45" customHeight="1" x14ac:dyDescent="0.25">
      <c r="A1" s="41" t="s">
        <v>0</v>
      </c>
      <c r="B1" s="41"/>
      <c r="C1" s="41"/>
      <c r="D1" s="41"/>
      <c r="E1" s="41"/>
      <c r="F1" s="41"/>
    </row>
    <row r="2" spans="1:7" x14ac:dyDescent="0.25">
      <c r="A2" s="42" t="s">
        <v>1</v>
      </c>
      <c r="B2" s="42"/>
      <c r="C2" s="42"/>
      <c r="D2" s="42"/>
      <c r="E2" s="42"/>
      <c r="F2" s="42"/>
    </row>
    <row r="3" spans="1:7" x14ac:dyDescent="0.25">
      <c r="A3" s="43" t="s">
        <v>46</v>
      </c>
      <c r="B3" s="43"/>
      <c r="C3" s="43"/>
      <c r="D3" s="43"/>
      <c r="E3" s="43"/>
      <c r="F3" s="43"/>
      <c r="G3" s="15"/>
    </row>
    <row r="4" spans="1:7" ht="15.75" thickBot="1" x14ac:dyDescent="0.3">
      <c r="A4" s="1"/>
      <c r="B4" s="3"/>
      <c r="C4" s="4" t="e">
        <f>#REF!+#REF!+#REF!</f>
        <v>#REF!</v>
      </c>
      <c r="D4" s="4"/>
      <c r="E4" s="4" t="e">
        <f>#REF!+#REF!+#REF!</f>
        <v>#REF!</v>
      </c>
      <c r="F4" s="2"/>
    </row>
    <row r="5" spans="1:7" ht="73.5" customHeight="1" thickBot="1" x14ac:dyDescent="0.3">
      <c r="A5" s="12" t="s">
        <v>2</v>
      </c>
      <c r="B5" s="13" t="s">
        <v>3</v>
      </c>
      <c r="C5" s="14" t="s">
        <v>4</v>
      </c>
      <c r="D5" s="17" t="s">
        <v>5</v>
      </c>
      <c r="E5" s="14" t="s">
        <v>6</v>
      </c>
      <c r="F5" s="16" t="s">
        <v>7</v>
      </c>
    </row>
    <row r="6" spans="1:7" x14ac:dyDescent="0.25">
      <c r="A6" s="29" t="s">
        <v>8</v>
      </c>
      <c r="B6" s="30" t="s">
        <v>9</v>
      </c>
      <c r="C6" s="31">
        <v>2889856010.3800001</v>
      </c>
      <c r="D6" s="19">
        <f>+C6/$C$6*100</f>
        <v>100</v>
      </c>
      <c r="E6" s="31">
        <v>2692954924.3800001</v>
      </c>
      <c r="F6" s="20">
        <v>100</v>
      </c>
    </row>
    <row r="7" spans="1:7" x14ac:dyDescent="0.25">
      <c r="A7" s="32"/>
      <c r="B7" s="23"/>
      <c r="C7" s="24">
        <v>3385876102</v>
      </c>
      <c r="D7" s="6"/>
      <c r="E7" s="24">
        <v>726007940.90000021</v>
      </c>
      <c r="F7" s="10"/>
    </row>
    <row r="8" spans="1:7" x14ac:dyDescent="0.25">
      <c r="A8" s="33" t="s">
        <v>8</v>
      </c>
      <c r="B8" s="21" t="s">
        <v>10</v>
      </c>
      <c r="C8" s="22">
        <v>2064026605</v>
      </c>
      <c r="D8" s="5">
        <f>+C8/$C$6*100</f>
        <v>71.42316425407617</v>
      </c>
      <c r="E8" s="22">
        <v>1895014627.24</v>
      </c>
      <c r="F8" s="9">
        <f>+E8/$E$6*100</f>
        <v>70.369340759622617</v>
      </c>
    </row>
    <row r="9" spans="1:7" x14ac:dyDescent="0.25">
      <c r="A9" s="33"/>
      <c r="B9" s="25"/>
      <c r="C9" s="26"/>
      <c r="D9" s="6"/>
      <c r="E9" s="26"/>
      <c r="F9" s="10"/>
    </row>
    <row r="10" spans="1:7" x14ac:dyDescent="0.25">
      <c r="A10" s="33" t="s">
        <v>8</v>
      </c>
      <c r="B10" s="21" t="s">
        <v>11</v>
      </c>
      <c r="C10" s="22">
        <v>820776917</v>
      </c>
      <c r="D10" s="5">
        <f t="shared" ref="D10:D12" si="0">+C10/$C$6*100</f>
        <v>28.402000447491925</v>
      </c>
      <c r="E10" s="22">
        <v>779107715.97000003</v>
      </c>
      <c r="F10" s="9">
        <f t="shared" ref="F10:F12" si="1">+E10/$E$6*100</f>
        <v>28.93133148707917</v>
      </c>
    </row>
    <row r="11" spans="1:7" x14ac:dyDescent="0.25">
      <c r="A11" s="34" t="s">
        <v>12</v>
      </c>
      <c r="B11" s="27" t="s">
        <v>13</v>
      </c>
      <c r="C11" s="26">
        <v>815826917</v>
      </c>
      <c r="D11" s="5">
        <f t="shared" si="0"/>
        <v>28.230711636484727</v>
      </c>
      <c r="E11" s="26">
        <v>775473875.13999999</v>
      </c>
      <c r="F11" s="9">
        <f t="shared" si="1"/>
        <v>28.79639269560138</v>
      </c>
    </row>
    <row r="12" spans="1:7" x14ac:dyDescent="0.25">
      <c r="A12" s="34" t="s">
        <v>14</v>
      </c>
      <c r="B12" s="27" t="s">
        <v>15</v>
      </c>
      <c r="C12" s="26">
        <v>4950000</v>
      </c>
      <c r="D12" s="5">
        <f t="shared" si="0"/>
        <v>0.17128881100719973</v>
      </c>
      <c r="E12" s="26">
        <v>3633840.83</v>
      </c>
      <c r="F12" s="9">
        <f t="shared" si="1"/>
        <v>0.13493879147778978</v>
      </c>
    </row>
    <row r="13" spans="1:7" x14ac:dyDescent="0.25">
      <c r="A13" s="33"/>
      <c r="B13" s="25"/>
      <c r="C13" s="26"/>
      <c r="D13" s="7"/>
      <c r="E13" s="26"/>
      <c r="F13" s="11"/>
    </row>
    <row r="14" spans="1:7" x14ac:dyDescent="0.25">
      <c r="A14" s="33" t="s">
        <v>8</v>
      </c>
      <c r="B14" s="21" t="s">
        <v>16</v>
      </c>
      <c r="C14" s="22">
        <v>5862604</v>
      </c>
      <c r="D14" s="5">
        <f t="shared" ref="D14:D16" si="2">+C14/$C$6*100</f>
        <v>0.20286837748809153</v>
      </c>
      <c r="E14" s="22">
        <v>5331753.63</v>
      </c>
      <c r="F14" s="9">
        <f t="shared" ref="F14:F16" si="3">+E14/$E$6*100</f>
        <v>0.19798896675656508</v>
      </c>
    </row>
    <row r="15" spans="1:7" x14ac:dyDescent="0.25">
      <c r="A15" s="34" t="s">
        <v>17</v>
      </c>
      <c r="B15" s="27" t="s">
        <v>18</v>
      </c>
      <c r="C15" s="26">
        <v>5362604</v>
      </c>
      <c r="D15" s="5">
        <f t="shared" si="2"/>
        <v>0.18556647738635418</v>
      </c>
      <c r="E15" s="26">
        <v>5331753.63</v>
      </c>
      <c r="F15" s="9">
        <f t="shared" si="3"/>
        <v>0.19798896675656508</v>
      </c>
    </row>
    <row r="16" spans="1:7" x14ac:dyDescent="0.25">
      <c r="A16" s="34" t="s">
        <v>19</v>
      </c>
      <c r="B16" s="27" t="s">
        <v>20</v>
      </c>
      <c r="C16" s="26">
        <v>500000</v>
      </c>
      <c r="D16" s="5">
        <f t="shared" si="2"/>
        <v>1.7301900101737346E-2</v>
      </c>
      <c r="E16" s="26">
        <v>0</v>
      </c>
      <c r="F16" s="9">
        <f t="shared" si="3"/>
        <v>0</v>
      </c>
    </row>
    <row r="17" spans="1:6" x14ac:dyDescent="0.25">
      <c r="A17" s="34"/>
      <c r="B17" s="27"/>
      <c r="C17" s="26"/>
      <c r="D17" s="5"/>
      <c r="E17" s="26"/>
      <c r="F17" s="9"/>
    </row>
    <row r="18" spans="1:6" x14ac:dyDescent="0.25">
      <c r="A18" s="35" t="s">
        <v>8</v>
      </c>
      <c r="B18" s="28" t="s">
        <v>21</v>
      </c>
      <c r="C18" s="22">
        <v>901089987</v>
      </c>
      <c r="D18" s="5">
        <f>+C18/$C$6*100</f>
        <v>31.181137875499605</v>
      </c>
      <c r="E18" s="22">
        <v>806537997.71000004</v>
      </c>
      <c r="F18" s="9">
        <f t="shared" ref="F18:F23" si="4">+E18/$E$6*100</f>
        <v>29.94992565260592</v>
      </c>
    </row>
    <row r="19" spans="1:6" x14ac:dyDescent="0.25">
      <c r="A19" s="33" t="s">
        <v>22</v>
      </c>
      <c r="B19" s="27" t="s">
        <v>23</v>
      </c>
      <c r="C19" s="26">
        <v>280903560</v>
      </c>
      <c r="D19" s="5">
        <f t="shared" ref="D19:D33" si="5">+C19/$C$6*100</f>
        <v>9.7203306666847649</v>
      </c>
      <c r="E19" s="26">
        <v>246318523.28999999</v>
      </c>
      <c r="F19" s="9">
        <f t="shared" si="4"/>
        <v>9.1467748331030823</v>
      </c>
    </row>
    <row r="20" spans="1:6" x14ac:dyDescent="0.25">
      <c r="A20" s="34" t="s">
        <v>24</v>
      </c>
      <c r="B20" s="27" t="s">
        <v>25</v>
      </c>
      <c r="C20" s="26">
        <v>293126375</v>
      </c>
      <c r="D20" s="5">
        <f t="shared" si="5"/>
        <v>10.143286514868798</v>
      </c>
      <c r="E20" s="26">
        <v>262646016.19</v>
      </c>
      <c r="F20" s="9">
        <f t="shared" si="4"/>
        <v>9.7530788136184299</v>
      </c>
    </row>
    <row r="21" spans="1:6" x14ac:dyDescent="0.25">
      <c r="A21" s="34" t="s">
        <v>26</v>
      </c>
      <c r="B21" s="27" t="s">
        <v>27</v>
      </c>
      <c r="C21" s="26">
        <v>132203094</v>
      </c>
      <c r="D21" s="5">
        <f t="shared" si="5"/>
        <v>4.5747294510571832</v>
      </c>
      <c r="E21" s="26">
        <v>120017057.68000001</v>
      </c>
      <c r="F21" s="9">
        <f t="shared" si="4"/>
        <v>4.4567050340670509</v>
      </c>
    </row>
    <row r="22" spans="1:6" x14ac:dyDescent="0.25">
      <c r="A22" s="34" t="s">
        <v>28</v>
      </c>
      <c r="B22" s="27" t="s">
        <v>29</v>
      </c>
      <c r="C22" s="26">
        <v>109533552</v>
      </c>
      <c r="D22" s="5">
        <f t="shared" si="5"/>
        <v>3.790277148984905</v>
      </c>
      <c r="E22" s="26">
        <v>109533551.38</v>
      </c>
      <c r="F22" s="9">
        <f t="shared" si="4"/>
        <v>4.0674112436255481</v>
      </c>
    </row>
    <row r="23" spans="1:6" x14ac:dyDescent="0.25">
      <c r="A23" s="34" t="s">
        <v>30</v>
      </c>
      <c r="B23" s="27" t="s">
        <v>31</v>
      </c>
      <c r="C23" s="26">
        <v>85323406</v>
      </c>
      <c r="D23" s="5">
        <f t="shared" si="5"/>
        <v>2.9525140939039534</v>
      </c>
      <c r="E23" s="26">
        <v>68022849.170000002</v>
      </c>
      <c r="F23" s="9">
        <f t="shared" si="4"/>
        <v>2.5259557281918088</v>
      </c>
    </row>
    <row r="24" spans="1:6" x14ac:dyDescent="0.25">
      <c r="A24" s="34"/>
      <c r="B24" s="27"/>
      <c r="C24" s="26"/>
      <c r="D24" s="5"/>
      <c r="E24" s="26"/>
      <c r="F24" s="9"/>
    </row>
    <row r="25" spans="1:6" x14ac:dyDescent="0.25">
      <c r="A25" s="36" t="s">
        <v>8</v>
      </c>
      <c r="B25" s="21" t="s">
        <v>32</v>
      </c>
      <c r="C25" s="22">
        <v>156548548</v>
      </c>
      <c r="D25" s="5">
        <f t="shared" si="5"/>
        <v>5.4171746771360674</v>
      </c>
      <c r="E25" s="22">
        <v>143468813</v>
      </c>
      <c r="F25" s="9">
        <f t="shared" ref="F25:F27" si="6">+E25/$E$6*100</f>
        <v>5.3275608775007948</v>
      </c>
    </row>
    <row r="26" spans="1:6" x14ac:dyDescent="0.25">
      <c r="A26" s="34" t="s">
        <v>33</v>
      </c>
      <c r="B26" s="27" t="s">
        <v>34</v>
      </c>
      <c r="C26" s="26">
        <v>148520418</v>
      </c>
      <c r="D26" s="5">
        <f t="shared" si="5"/>
        <v>5.1393708706085457</v>
      </c>
      <c r="E26" s="26">
        <v>136117943</v>
      </c>
      <c r="F26" s="9">
        <f t="shared" si="6"/>
        <v>5.0545941845401838</v>
      </c>
    </row>
    <row r="27" spans="1:6" x14ac:dyDescent="0.25">
      <c r="A27" s="34" t="s">
        <v>35</v>
      </c>
      <c r="B27" s="27" t="s">
        <v>36</v>
      </c>
      <c r="C27" s="26">
        <v>8028130</v>
      </c>
      <c r="D27" s="5">
        <f t="shared" si="5"/>
        <v>0.27780380652752124</v>
      </c>
      <c r="E27" s="26">
        <v>7350870</v>
      </c>
      <c r="F27" s="9">
        <f t="shared" si="6"/>
        <v>0.27296669296061066</v>
      </c>
    </row>
    <row r="28" spans="1:6" x14ac:dyDescent="0.25">
      <c r="A28" s="34"/>
      <c r="B28" s="27"/>
      <c r="C28" s="26"/>
      <c r="D28" s="5"/>
      <c r="E28" s="26"/>
      <c r="F28" s="9"/>
    </row>
    <row r="29" spans="1:6" ht="22.5" x14ac:dyDescent="0.25">
      <c r="A29" s="36" t="s">
        <v>8</v>
      </c>
      <c r="B29" s="21" t="s">
        <v>37</v>
      </c>
      <c r="C29" s="22">
        <v>179748549</v>
      </c>
      <c r="D29" s="5">
        <f t="shared" si="5"/>
        <v>6.2199828764604801</v>
      </c>
      <c r="E29" s="22">
        <v>160568346.93000001</v>
      </c>
      <c r="F29" s="9">
        <f t="shared" ref="F29:F33" si="7">+E29/$E$6*100</f>
        <v>5.9625337756801748</v>
      </c>
    </row>
    <row r="30" spans="1:6" x14ac:dyDescent="0.25">
      <c r="A30" s="34" t="s">
        <v>38</v>
      </c>
      <c r="B30" s="27" t="s">
        <v>39</v>
      </c>
      <c r="C30" s="26">
        <v>84295372</v>
      </c>
      <c r="D30" s="5">
        <f t="shared" si="5"/>
        <v>2.9169402107655746</v>
      </c>
      <c r="E30" s="26">
        <v>77237344</v>
      </c>
      <c r="F30" s="9">
        <f t="shared" si="7"/>
        <v>2.868126135374597</v>
      </c>
    </row>
    <row r="31" spans="1:6" x14ac:dyDescent="0.25">
      <c r="A31" s="34" t="s">
        <v>40</v>
      </c>
      <c r="B31" s="27" t="s">
        <v>41</v>
      </c>
      <c r="C31" s="26">
        <v>48168784</v>
      </c>
      <c r="D31" s="5">
        <f t="shared" si="5"/>
        <v>1.6668229775803283</v>
      </c>
      <c r="E31" s="26">
        <v>44080286</v>
      </c>
      <c r="F31" s="9">
        <f t="shared" si="7"/>
        <v>1.6368742603498503</v>
      </c>
    </row>
    <row r="32" spans="1:6" x14ac:dyDescent="0.25">
      <c r="A32" s="34" t="s">
        <v>42</v>
      </c>
      <c r="B32" s="27" t="s">
        <v>43</v>
      </c>
      <c r="C32" s="26">
        <v>24084393</v>
      </c>
      <c r="D32" s="5">
        <f t="shared" si="5"/>
        <v>0.83341152339396429</v>
      </c>
      <c r="E32" s="26">
        <v>22077941</v>
      </c>
      <c r="F32" s="9">
        <f t="shared" si="7"/>
        <v>0.81984071846590634</v>
      </c>
    </row>
    <row r="33" spans="1:6" ht="15.75" thickBot="1" x14ac:dyDescent="0.3">
      <c r="A33" s="37" t="s">
        <v>44</v>
      </c>
      <c r="B33" s="38" t="s">
        <v>45</v>
      </c>
      <c r="C33" s="39">
        <v>23200000</v>
      </c>
      <c r="D33" s="40">
        <f t="shared" si="5"/>
        <v>0.80280816472061289</v>
      </c>
      <c r="E33" s="39">
        <v>17172775.93</v>
      </c>
      <c r="F33" s="18">
        <f t="shared" si="7"/>
        <v>0.63769266148982029</v>
      </c>
    </row>
  </sheetData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Maricela Cordero Vega</dc:creator>
  <cp:keywords/>
  <dc:description/>
  <cp:lastModifiedBy>Andrea Torres Hernández</cp:lastModifiedBy>
  <cp:revision/>
  <dcterms:created xsi:type="dcterms:W3CDTF">2016-02-02T20:12:09Z</dcterms:created>
  <dcterms:modified xsi:type="dcterms:W3CDTF">2022-05-17T21:24:35Z</dcterms:modified>
  <cp:category/>
  <cp:contentStatus/>
</cp:coreProperties>
</file>