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vega\OneDrive - DIRECCIÓN GENERAL ARCHIVO NACIONAL\Maricela\Año 2020 Oct 2019 a Dic 2020\Página web 2020\Al 30 setiembre 2020\Información presupuetaria\"/>
    </mc:Choice>
  </mc:AlternateContent>
  <bookViews>
    <workbookView xWindow="0" yWindow="0" windowWidth="23040" windowHeight="9405"/>
  </bookViews>
  <sheets>
    <sheet name="Egreso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7" i="2"/>
  <c r="F26" i="2"/>
  <c r="F25" i="2"/>
  <c r="F23" i="2"/>
  <c r="F22" i="2"/>
  <c r="F21" i="2"/>
  <c r="F20" i="2"/>
  <c r="F19" i="2"/>
  <c r="F18" i="2"/>
  <c r="F16" i="2"/>
  <c r="F15" i="2"/>
  <c r="F14" i="2"/>
  <c r="F12" i="2"/>
  <c r="F11" i="2"/>
  <c r="F10" i="2"/>
  <c r="F8" i="2"/>
  <c r="D8" i="2"/>
  <c r="C7" i="2" l="1"/>
  <c r="D33" i="2" l="1"/>
  <c r="D32" i="2"/>
  <c r="D31" i="2"/>
  <c r="D30" i="2"/>
  <c r="D29" i="2"/>
  <c r="D26" i="2"/>
  <c r="D27" i="2"/>
  <c r="D25" i="2"/>
  <c r="D23" i="2"/>
  <c r="D22" i="2"/>
  <c r="D21" i="2"/>
  <c r="D20" i="2"/>
  <c r="D19" i="2"/>
  <c r="D18" i="2"/>
  <c r="D16" i="2"/>
  <c r="D15" i="2"/>
  <c r="D14" i="2"/>
  <c r="D12" i="2"/>
  <c r="D11" i="2"/>
  <c r="D10" i="2"/>
  <c r="E4" i="2" l="1"/>
  <c r="C4" i="2"/>
</calcChain>
</file>

<file path=xl/sharedStrings.xml><?xml version="1.0" encoding="utf-8"?>
<sst xmlns="http://schemas.openxmlformats.org/spreadsheetml/2006/main" count="53" uniqueCount="47">
  <si>
    <t>JUNTA ADMINISTRATIVA DEL ARCHIVO NACIONAL</t>
  </si>
  <si>
    <t>INFORME DE EJECUCIÓN PRESUPUESTARIA GLOBAL</t>
  </si>
  <si>
    <t>COD</t>
  </si>
  <si>
    <t>PRESUPUESTO ACTUAL</t>
  </si>
  <si>
    <t>EJECUCIÓN TOTAL</t>
  </si>
  <si>
    <t/>
  </si>
  <si>
    <t>REMUNERACIONES</t>
  </si>
  <si>
    <t>REMUNERACIONES BASICAS</t>
  </si>
  <si>
    <t>0.01.01</t>
  </si>
  <si>
    <t>Sueldo para Cargos Fijos</t>
  </si>
  <si>
    <t>0.01.05</t>
  </si>
  <si>
    <t>Suplencias</t>
  </si>
  <si>
    <t>REMUNERACIONES EVENTUALES</t>
  </si>
  <si>
    <t>0.02.01</t>
  </si>
  <si>
    <t>Tiempo Extraordinario</t>
  </si>
  <si>
    <t>0.02.05</t>
  </si>
  <si>
    <t>Dietas</t>
  </si>
  <si>
    <t>INCENTIVOS SALARIALES</t>
  </si>
  <si>
    <t>0.03.01</t>
  </si>
  <si>
    <t>Retribución por años servidos</t>
  </si>
  <si>
    <t>0.03.02</t>
  </si>
  <si>
    <t>Restricción al ejercicio liberal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</si>
  <si>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</si>
  <si>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</si>
  <si>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</si>
  <si>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</si>
  <si>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</si>
  <si>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</si>
  <si>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0.04.01</t>
  </si>
  <si>
    <t>0.04.05</t>
  </si>
  <si>
    <t>Contribución Patronal al Banco Popular</t>
  </si>
  <si>
    <t>0.05.01</t>
  </si>
  <si>
    <t>0.05.02</t>
  </si>
  <si>
    <t>0.05.03</t>
  </si>
  <si>
    <t>Aporte Patronal al Fondo de Capitalización Laboral</t>
  </si>
  <si>
    <t>0.05.05</t>
  </si>
  <si>
    <t>Contribución Patronal a fondos administrados por entes privados</t>
  </si>
  <si>
    <t>DESCRIPCION</t>
  </si>
  <si>
    <t>Valor Relativo del monto de   planilla  con relación al Presupuesto Actual %</t>
  </si>
  <si>
    <t>Valor Relativo del monto de   planilla  con relación al Presupuesto Ejecutado %</t>
  </si>
  <si>
    <t>Contribución Patronal al Seguro de Pensiones de la CCSS</t>
  </si>
  <si>
    <t>GLOBAL</t>
  </si>
  <si>
    <t>CONTRIBUCIONES PATRONALES AL DESARROLLO Y LA SEGURIDAD SOCIAL</t>
  </si>
  <si>
    <t>Contribución Patronal al Seguro de Salud de la CCSS</t>
  </si>
  <si>
    <t>CONTRIBUCIONES PATRONALES A FONDOS DE PENSIONES Y OTROS FONDOS DE CAPITALIZACION</t>
  </si>
  <si>
    <t>Aporte Patronal al Régimen Obligatorio de Pensiones Complementarias</t>
  </si>
  <si>
    <t>DE ENERO A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</si>
</sst>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FFFF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sz val="8"/>
      <name val="Courier New"/>
      <family val="3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ACA9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49" fontId="3" fillId="0" borderId="0" xfId="0" applyNumberFormat="1" applyFont="1" applyFill="1" applyBorder="1"/>
    <xf numFmtId="0" fontId="6" fillId="0" borderId="0" xfId="0" applyFont="1" applyFill="1" applyBorder="1"/>
    <xf numFmtId="49" fontId="3" fillId="0" borderId="0" xfId="0" applyNumberFormat="1" applyFont="1" applyFill="1" applyBorder="1" applyAlignment="1">
      <alignment vertical="justify"/>
    </xf>
    <xf numFmtId="4" fontId="3" fillId="0" borderId="0" xfId="0" applyNumberFormat="1" applyFont="1" applyFill="1" applyBorder="1" applyAlignment="1">
      <alignment vertical="justify"/>
    </xf>
    <xf numFmtId="165" fontId="2" fillId="0" borderId="0" xfId="0" quotePrefix="1" applyNumberFormat="1" applyFont="1" applyFill="1" applyBorder="1" applyAlignment="1"/>
    <xf numFmtId="165" fontId="5" fillId="0" borderId="0" xfId="0" applyNumberFormat="1" applyFont="1" applyFill="1" applyBorder="1" applyAlignment="1">
      <alignment horizontal="center"/>
    </xf>
    <xf numFmtId="49" fontId="14" fillId="0" borderId="3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vertical="distributed" wrapText="1"/>
    </xf>
    <xf numFmtId="49" fontId="12" fillId="0" borderId="3" xfId="0" applyNumberFormat="1" applyFont="1" applyFill="1" applyBorder="1" applyAlignment="1">
      <alignment wrapText="1"/>
    </xf>
    <xf numFmtId="49" fontId="13" fillId="0" borderId="1" xfId="0" quotePrefix="1" applyNumberFormat="1" applyFont="1" applyFill="1" applyBorder="1" applyAlignment="1">
      <alignment vertical="distributed" wrapText="1"/>
    </xf>
    <xf numFmtId="49" fontId="12" fillId="0" borderId="1" xfId="0" applyNumberFormat="1" applyFont="1" applyFill="1" applyBorder="1" applyAlignment="1">
      <alignment vertical="distributed" wrapText="1"/>
    </xf>
    <xf numFmtId="49" fontId="12" fillId="0" borderId="3" xfId="0" quotePrefix="1" applyNumberFormat="1" applyFont="1" applyFill="1" applyBorder="1" applyAlignment="1">
      <alignment wrapText="1"/>
    </xf>
    <xf numFmtId="49" fontId="12" fillId="0" borderId="1" xfId="0" quotePrefix="1" applyNumberFormat="1" applyFont="1" applyFill="1" applyBorder="1" applyAlignment="1">
      <alignment vertical="distributed" wrapText="1"/>
    </xf>
    <xf numFmtId="49" fontId="13" fillId="0" borderId="3" xfId="0" applyNumberFormat="1" applyFont="1" applyFill="1" applyBorder="1" applyAlignment="1">
      <alignment wrapText="1"/>
    </xf>
    <xf numFmtId="49" fontId="13" fillId="0" borderId="1" xfId="0" applyNumberFormat="1" applyFont="1" applyFill="1" applyBorder="1" applyAlignment="1">
      <alignment vertical="distributed" wrapText="1"/>
    </xf>
    <xf numFmtId="49" fontId="13" fillId="0" borderId="3" xfId="0" quotePrefix="1" applyNumberFormat="1" applyFont="1" applyFill="1" applyBorder="1" applyAlignment="1">
      <alignment wrapText="1"/>
    </xf>
    <xf numFmtId="49" fontId="12" fillId="0" borderId="7" xfId="0" quotePrefix="1" applyNumberFormat="1" applyFont="1" applyFill="1" applyBorder="1" applyAlignment="1">
      <alignment wrapText="1"/>
    </xf>
    <xf numFmtId="49" fontId="12" fillId="0" borderId="8" xfId="0" quotePrefix="1" applyNumberFormat="1" applyFont="1" applyFill="1" applyBorder="1" applyAlignment="1">
      <alignment vertical="distributed" wrapText="1"/>
    </xf>
    <xf numFmtId="4" fontId="7" fillId="0" borderId="1" xfId="0" applyNumberFormat="1" applyFont="1" applyBorder="1" applyAlignment="1">
      <alignment wrapText="1"/>
    </xf>
    <xf numFmtId="4" fontId="8" fillId="4" borderId="1" xfId="0" applyNumberFormat="1" applyFont="1" applyFill="1" applyBorder="1" applyAlignment="1">
      <alignment vertical="distributed"/>
    </xf>
    <xf numFmtId="4" fontId="9" fillId="4" borderId="1" xfId="0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164" fontId="11" fillId="3" borderId="4" xfId="1" applyFont="1" applyFill="1" applyBorder="1" applyAlignment="1">
      <alignment horizontal="center" vertical="center" wrapText="1"/>
    </xf>
    <xf numFmtId="4" fontId="9" fillId="0" borderId="9" xfId="0" applyNumberFormat="1" applyFont="1" applyBorder="1" applyAlignment="1">
      <alignment wrapText="1"/>
    </xf>
    <xf numFmtId="4" fontId="16" fillId="2" borderId="1" xfId="0" applyNumberFormat="1" applyFont="1" applyFill="1" applyBorder="1"/>
    <xf numFmtId="4" fontId="15" fillId="0" borderId="1" xfId="0" applyNumberFormat="1" applyFont="1" applyFill="1" applyBorder="1" applyAlignment="1">
      <alignment horizontal="center"/>
    </xf>
    <xf numFmtId="4" fontId="17" fillId="2" borderId="1" xfId="0" applyNumberFormat="1" applyFont="1" applyFill="1" applyBorder="1" applyAlignment="1">
      <alignment horizontal="center"/>
    </xf>
    <xf numFmtId="4" fontId="15" fillId="0" borderId="8" xfId="0" applyNumberFormat="1" applyFont="1" applyFill="1" applyBorder="1" applyAlignment="1">
      <alignment horizontal="center"/>
    </xf>
    <xf numFmtId="4" fontId="16" fillId="2" borderId="2" xfId="0" applyNumberFormat="1" applyFont="1" applyFill="1" applyBorder="1"/>
    <xf numFmtId="4" fontId="15" fillId="0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165" fontId="10" fillId="3" borderId="6" xfId="0" applyNumberFormat="1" applyFont="1" applyFill="1" applyBorder="1" applyAlignment="1">
      <alignment horizontal="center" vertical="center" wrapText="1"/>
    </xf>
    <xf numFmtId="165" fontId="11" fillId="3" borderId="4" xfId="0" applyNumberFormat="1" applyFont="1" applyFill="1" applyBorder="1" applyAlignment="1">
      <alignment horizontal="center" vertical="center" wrapText="1"/>
    </xf>
    <xf numFmtId="164" fontId="10" fillId="3" borderId="4" xfId="1" applyFont="1" applyFill="1" applyBorder="1" applyAlignment="1">
      <alignment horizontal="center" vertical="center" wrapText="1"/>
    </xf>
    <xf numFmtId="164" fontId="10" fillId="3" borderId="5" xfId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/>
    </xf>
    <xf numFmtId="4" fontId="15" fillId="0" borderId="10" xfId="0" applyNumberFormat="1" applyFont="1" applyFill="1" applyBorder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28575</xdr:rowOff>
    </xdr:from>
    <xdr:to>
      <xdr:col>1</xdr:col>
      <xdr:colOff>1175901</xdr:colOff>
      <xdr:row>3</xdr:row>
      <xdr:rowOff>65690</xdr:rowOff>
    </xdr:to>
    <xdr:pic>
      <xdr:nvPicPr>
        <xdr:cNvPr id="3" name="Imagen 2">
          <a:extLst>
            <a:ext uri="{FF2B5EF4-FFF2-40B4-BE49-F238E27FC236}">
              <a16:creationId xmlns="" xmlns:r="http://schemas.openxmlformats.org/officeDocument/2006/relationships" xmlns:p="http://schemas.openxmlformats.org/presentationml/2006/main" xmlns:a16="http://schemas.microsoft.com/office/drawing/2014/main" xmlns:lc="http://schemas.openxmlformats.org/drawingml/2006/lockedCanvas" id="{11993A88-F63E-4AF8-9DA0-8FC9BFD8488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284" t="17010" r="2558" b="17329"/>
        <a:stretch/>
      </xdr:blipFill>
      <xdr:spPr bwMode="auto">
        <a:xfrm>
          <a:off x="885825" y="28575"/>
          <a:ext cx="804426" cy="59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pane ySplit="5" topLeftCell="A6" activePane="bottomLeft" state="frozen"/>
      <selection pane="bottomLeft" sqref="A1:F1"/>
    </sheetView>
  </sheetViews>
  <sheetFormatPr baseColWidth="10" defaultRowHeight="15" x14ac:dyDescent="0.25"/>
  <cols>
    <col min="1" max="1" width="7.7109375" bestFit="1" customWidth="1"/>
    <col min="2" max="2" width="67.5703125" customWidth="1"/>
    <col min="3" max="3" width="17.42578125" customWidth="1"/>
    <col min="4" max="4" width="18.85546875" customWidth="1"/>
    <col min="5" max="5" width="16.7109375" bestFit="1" customWidth="1"/>
    <col min="6" max="6" width="16.85546875" customWidth="1"/>
    <col min="8" max="8" width="14.7109375" bestFit="1" customWidth="1"/>
  </cols>
  <sheetData>
    <row r="1" spans="1:7" s="5" customFormat="1" ht="14.45" customHeight="1" x14ac:dyDescent="0.25">
      <c r="A1" s="36" t="s">
        <v>0</v>
      </c>
      <c r="B1" s="36"/>
      <c r="C1" s="36"/>
      <c r="D1" s="36"/>
      <c r="E1" s="36"/>
      <c r="F1" s="36"/>
    </row>
    <row r="2" spans="1:7" x14ac:dyDescent="0.25">
      <c r="A2" s="36" t="s">
        <v>1</v>
      </c>
      <c r="B2" s="36"/>
      <c r="C2" s="36"/>
      <c r="D2" s="36"/>
      <c r="E2" s="36"/>
      <c r="F2" s="36"/>
    </row>
    <row r="3" spans="1:7" x14ac:dyDescent="0.25">
      <c r="A3" s="36" t="s">
        <v>46</v>
      </c>
      <c r="B3" s="36"/>
      <c r="C3" s="36"/>
      <c r="D3" s="36"/>
      <c r="E3" s="36"/>
      <c r="F3" s="36"/>
      <c r="G3" s="6"/>
    </row>
    <row r="4" spans="1:7" ht="15.75" thickBot="1" x14ac:dyDescent="0.3">
      <c r="A4" s="1"/>
      <c r="B4" s="3"/>
      <c r="C4" s="4" t="e">
        <f>#REF!+#REF!+#REF!</f>
        <v>#REF!</v>
      </c>
      <c r="D4" s="4"/>
      <c r="E4" s="4" t="e">
        <f>#REF!+#REF!+#REF!</f>
        <v>#REF!</v>
      </c>
      <c r="F4" s="2"/>
    </row>
    <row r="5" spans="1:7" ht="73.5" customHeight="1" x14ac:dyDescent="0.25">
      <c r="A5" s="32" t="s">
        <v>2</v>
      </c>
      <c r="B5" s="33" t="s">
        <v>37</v>
      </c>
      <c r="C5" s="23" t="s">
        <v>3</v>
      </c>
      <c r="D5" s="34" t="s">
        <v>38</v>
      </c>
      <c r="E5" s="23" t="s">
        <v>4</v>
      </c>
      <c r="F5" s="35" t="s">
        <v>39</v>
      </c>
    </row>
    <row r="6" spans="1:7" x14ac:dyDescent="0.25">
      <c r="A6" s="9" t="s">
        <v>5</v>
      </c>
      <c r="B6" s="10" t="s">
        <v>41</v>
      </c>
      <c r="C6" s="19">
        <v>3631176102</v>
      </c>
      <c r="D6" s="26">
        <v>100</v>
      </c>
      <c r="E6" s="19">
        <v>3180442170.6999998</v>
      </c>
      <c r="F6" s="30">
        <v>100</v>
      </c>
    </row>
    <row r="7" spans="1:7" x14ac:dyDescent="0.25">
      <c r="A7" s="7"/>
      <c r="B7" s="8"/>
      <c r="C7" s="20">
        <f t="shared" ref="C7" si="0">+C11+C12+C15+C16+C19+C20+C21+C22+C23+C26+C27+C30+C31+C32+C33+C38+C39+C40+C41+C42+C45+C46+C47+C48+C49+C52+C53+C54+C56+C57+C60+C61+C62+C63+C66+C69+C70+C73+C74+C75+C76+C77+C78+C79+C82+C87+C88+C89+C90+C93+C96+C97+C98+C99+C100+C101+C102+C105+C106+C109+C110+C111+C112+C113+C114+C115+C116+C121+C122+C123+C124+C125+C126+C127+C130+C131+C132+C135+C140+C143+C144+C147+C150+C55</f>
        <v>2086513232.6900001</v>
      </c>
      <c r="D7" s="25"/>
      <c r="E7" s="20"/>
      <c r="F7" s="29"/>
    </row>
    <row r="8" spans="1:7" x14ac:dyDescent="0.25">
      <c r="A8" s="9" t="s">
        <v>5</v>
      </c>
      <c r="B8" s="10" t="s">
        <v>6</v>
      </c>
      <c r="C8" s="19">
        <v>2086513232.6900001</v>
      </c>
      <c r="D8" s="26">
        <f>+C8/$C$6*100</f>
        <v>57.4610862728684</v>
      </c>
      <c r="E8" s="19">
        <v>1850028612.72</v>
      </c>
      <c r="F8" s="30">
        <f>+E8/$E$6*100</f>
        <v>58.168912164588036</v>
      </c>
    </row>
    <row r="9" spans="1:7" x14ac:dyDescent="0.25">
      <c r="A9" s="9"/>
      <c r="B9" s="11"/>
      <c r="C9" s="21"/>
      <c r="D9" s="25"/>
      <c r="E9" s="21"/>
      <c r="F9" s="29"/>
    </row>
    <row r="10" spans="1:7" x14ac:dyDescent="0.25">
      <c r="A10" s="9" t="s">
        <v>5</v>
      </c>
      <c r="B10" s="10" t="s">
        <v>7</v>
      </c>
      <c r="C10" s="19">
        <v>824735380</v>
      </c>
      <c r="D10" s="26">
        <f t="shared" ref="D10:D12" si="1">+C10/$C$6*100</f>
        <v>22.712624142512603</v>
      </c>
      <c r="E10" s="19">
        <v>742109970.41999996</v>
      </c>
      <c r="F10" s="30">
        <f t="shared" ref="F10:F12" si="2">+E10/$E$6*100</f>
        <v>23.333547053825701</v>
      </c>
    </row>
    <row r="11" spans="1:7" x14ac:dyDescent="0.25">
      <c r="A11" s="12" t="s">
        <v>8</v>
      </c>
      <c r="B11" s="13" t="s">
        <v>9</v>
      </c>
      <c r="C11" s="22">
        <v>811495140</v>
      </c>
      <c r="D11" s="26">
        <f t="shared" si="1"/>
        <v>22.347997376195554</v>
      </c>
      <c r="E11" s="22">
        <v>732785980.5</v>
      </c>
      <c r="F11" s="30">
        <f t="shared" si="2"/>
        <v>23.04038058766896</v>
      </c>
    </row>
    <row r="12" spans="1:7" x14ac:dyDescent="0.25">
      <c r="A12" s="12" t="s">
        <v>10</v>
      </c>
      <c r="B12" s="13" t="s">
        <v>11</v>
      </c>
      <c r="C12" s="22">
        <v>13240240</v>
      </c>
      <c r="D12" s="26">
        <f t="shared" si="1"/>
        <v>0.3646267663170471</v>
      </c>
      <c r="E12" s="22">
        <v>9323989.9199999999</v>
      </c>
      <c r="F12" s="30">
        <f t="shared" si="2"/>
        <v>0.29316646615674308</v>
      </c>
    </row>
    <row r="13" spans="1:7" x14ac:dyDescent="0.25">
      <c r="A13" s="9"/>
      <c r="B13" s="11"/>
      <c r="C13" s="22"/>
      <c r="D13" s="27"/>
      <c r="E13" s="22"/>
      <c r="F13" s="31"/>
    </row>
    <row r="14" spans="1:7" x14ac:dyDescent="0.25">
      <c r="A14" s="9" t="s">
        <v>5</v>
      </c>
      <c r="B14" s="10" t="s">
        <v>12</v>
      </c>
      <c r="C14" s="19">
        <v>13162873.279999999</v>
      </c>
      <c r="D14" s="26">
        <f t="shared" ref="D14:D16" si="3">+C14/$C$6*100</f>
        <v>0.36249614202820063</v>
      </c>
      <c r="E14" s="19">
        <v>10310498.15</v>
      </c>
      <c r="F14" s="30">
        <f t="shared" ref="F14:F16" si="4">+E14/$E$6*100</f>
        <v>0.3241844245742318</v>
      </c>
    </row>
    <row r="15" spans="1:7" x14ac:dyDescent="0.25">
      <c r="A15" s="12" t="s">
        <v>13</v>
      </c>
      <c r="B15" s="13" t="s">
        <v>14</v>
      </c>
      <c r="C15" s="22">
        <v>11000000</v>
      </c>
      <c r="D15" s="26">
        <f t="shared" si="3"/>
        <v>0.30293215451438332</v>
      </c>
      <c r="E15" s="22">
        <v>9003762.2100000009</v>
      </c>
      <c r="F15" s="30">
        <f t="shared" si="4"/>
        <v>0.28309781240318282</v>
      </c>
    </row>
    <row r="16" spans="1:7" x14ac:dyDescent="0.25">
      <c r="A16" s="12" t="s">
        <v>15</v>
      </c>
      <c r="B16" s="13" t="s">
        <v>16</v>
      </c>
      <c r="C16" s="22">
        <v>2162873.2799999998</v>
      </c>
      <c r="D16" s="26">
        <f t="shared" si="3"/>
        <v>5.9563987513817356E-2</v>
      </c>
      <c r="E16" s="22">
        <v>1306735.94</v>
      </c>
      <c r="F16" s="30">
        <f t="shared" si="4"/>
        <v>4.1086612171048961E-2</v>
      </c>
    </row>
    <row r="17" spans="1:6" x14ac:dyDescent="0.25">
      <c r="A17" s="12"/>
      <c r="B17" s="13"/>
      <c r="C17" s="22"/>
      <c r="D17" s="26"/>
      <c r="E17" s="22"/>
      <c r="F17" s="30"/>
    </row>
    <row r="18" spans="1:6" x14ac:dyDescent="0.25">
      <c r="A18" s="14" t="s">
        <v>5</v>
      </c>
      <c r="B18" s="15" t="s">
        <v>17</v>
      </c>
      <c r="C18" s="19">
        <v>910489287.22000003</v>
      </c>
      <c r="D18" s="26">
        <f>+C18/$C$6*100</f>
        <v>25.07422558543816</v>
      </c>
      <c r="E18" s="19">
        <v>800264516.33000004</v>
      </c>
      <c r="F18" s="30">
        <f t="shared" ref="F18:F23" si="5">+E18/$E$6*100</f>
        <v>25.162052110316026</v>
      </c>
    </row>
    <row r="19" spans="1:6" x14ac:dyDescent="0.25">
      <c r="A19" s="9" t="s">
        <v>18</v>
      </c>
      <c r="B19" s="13" t="s">
        <v>19</v>
      </c>
      <c r="C19" s="22">
        <v>283570048</v>
      </c>
      <c r="D19" s="26">
        <f t="shared" ref="D19:D33" si="6">+C19/$C$6*100</f>
        <v>7.809316872398826</v>
      </c>
      <c r="E19" s="22">
        <v>239024335.77000001</v>
      </c>
      <c r="F19" s="30">
        <f t="shared" si="5"/>
        <v>7.5154435434174838</v>
      </c>
    </row>
    <row r="20" spans="1:6" x14ac:dyDescent="0.25">
      <c r="A20" s="12" t="s">
        <v>20</v>
      </c>
      <c r="B20" s="13" t="s">
        <v>21</v>
      </c>
      <c r="C20" s="22">
        <v>296833584</v>
      </c>
      <c r="D20" s="26">
        <f t="shared" si="6"/>
        <v>8.17458519394056</v>
      </c>
      <c r="E20" s="22">
        <v>260332703.53999999</v>
      </c>
      <c r="F20" s="30">
        <f t="shared" si="5"/>
        <v>8.1854248424426483</v>
      </c>
    </row>
    <row r="21" spans="1:6" x14ac:dyDescent="0.25">
      <c r="A21" s="12" t="s">
        <v>22</v>
      </c>
      <c r="B21" s="13" t="s">
        <v>23</v>
      </c>
      <c r="C21" s="22">
        <v>134374368.22</v>
      </c>
      <c r="D21" s="26">
        <f t="shared" si="6"/>
        <v>3.7005742614903339</v>
      </c>
      <c r="E21" s="22">
        <v>120183156.81</v>
      </c>
      <c r="F21" s="30">
        <f t="shared" si="5"/>
        <v>3.7788191188380664</v>
      </c>
    </row>
    <row r="22" spans="1:6" x14ac:dyDescent="0.25">
      <c r="A22" s="12" t="s">
        <v>24</v>
      </c>
      <c r="B22" s="13" t="s">
        <v>25</v>
      </c>
      <c r="C22" s="22">
        <v>109007123</v>
      </c>
      <c r="D22" s="26">
        <f t="shared" si="6"/>
        <v>3.0019784207094893</v>
      </c>
      <c r="E22" s="22">
        <v>109007122.31999999</v>
      </c>
      <c r="F22" s="30">
        <f t="shared" si="5"/>
        <v>3.4274203544473836</v>
      </c>
    </row>
    <row r="23" spans="1:6" x14ac:dyDescent="0.25">
      <c r="A23" s="12" t="s">
        <v>26</v>
      </c>
      <c r="B23" s="13" t="s">
        <v>27</v>
      </c>
      <c r="C23" s="22">
        <v>86704164</v>
      </c>
      <c r="D23" s="26">
        <f t="shared" si="6"/>
        <v>2.3877708368989481</v>
      </c>
      <c r="E23" s="22">
        <v>71717197.890000001</v>
      </c>
      <c r="F23" s="30">
        <f t="shared" si="5"/>
        <v>2.2549442511704401</v>
      </c>
    </row>
    <row r="24" spans="1:6" x14ac:dyDescent="0.25">
      <c r="A24" s="12"/>
      <c r="B24" s="13"/>
      <c r="C24" s="22"/>
      <c r="D24" s="26"/>
      <c r="E24" s="22"/>
      <c r="F24" s="30"/>
    </row>
    <row r="25" spans="1:6" x14ac:dyDescent="0.25">
      <c r="A25" s="16" t="s">
        <v>5</v>
      </c>
      <c r="B25" s="10" t="s">
        <v>42</v>
      </c>
      <c r="C25" s="19">
        <v>158233862.55000001</v>
      </c>
      <c r="D25" s="26">
        <f t="shared" si="6"/>
        <v>4.3576477181276632</v>
      </c>
      <c r="E25" s="19">
        <v>139566341.28</v>
      </c>
      <c r="F25" s="30">
        <f t="shared" ref="F25:F27" si="7">+E25/$E$6*100</f>
        <v>4.3882684793253803</v>
      </c>
    </row>
    <row r="26" spans="1:6" x14ac:dyDescent="0.25">
      <c r="A26" s="12" t="s">
        <v>28</v>
      </c>
      <c r="B26" s="13" t="s">
        <v>43</v>
      </c>
      <c r="C26" s="22">
        <v>150085902.66</v>
      </c>
      <c r="D26" s="26">
        <f t="shared" si="6"/>
        <v>4.1332587140936194</v>
      </c>
      <c r="E26" s="22">
        <v>132412290.02</v>
      </c>
      <c r="F26" s="30">
        <f t="shared" si="7"/>
        <v>4.1633295910818813</v>
      </c>
    </row>
    <row r="27" spans="1:6" x14ac:dyDescent="0.25">
      <c r="A27" s="12" t="s">
        <v>29</v>
      </c>
      <c r="B27" s="13" t="s">
        <v>30</v>
      </c>
      <c r="C27" s="22">
        <v>8147959.8899999997</v>
      </c>
      <c r="D27" s="26">
        <f t="shared" si="6"/>
        <v>0.22438900403404338</v>
      </c>
      <c r="E27" s="22">
        <v>7154051.2599999998</v>
      </c>
      <c r="F27" s="30">
        <f t="shared" si="7"/>
        <v>0.22493888824349942</v>
      </c>
    </row>
    <row r="28" spans="1:6" x14ac:dyDescent="0.25">
      <c r="A28" s="12"/>
      <c r="B28" s="13"/>
      <c r="C28" s="22"/>
      <c r="D28" s="26"/>
      <c r="E28" s="22"/>
      <c r="F28" s="30"/>
    </row>
    <row r="29" spans="1:6" x14ac:dyDescent="0.25">
      <c r="A29" s="16" t="s">
        <v>5</v>
      </c>
      <c r="B29" s="10" t="s">
        <v>44</v>
      </c>
      <c r="C29" s="19">
        <v>179891829.63999999</v>
      </c>
      <c r="D29" s="26">
        <f t="shared" si="6"/>
        <v>4.9540926847617808</v>
      </c>
      <c r="E29" s="19">
        <v>157777286.53999999</v>
      </c>
      <c r="F29" s="30">
        <f t="shared" ref="F29:F33" si="8">+E29/$E$6*100</f>
        <v>4.9608600965467007</v>
      </c>
    </row>
    <row r="30" spans="1:6" x14ac:dyDescent="0.25">
      <c r="A30" s="12" t="s">
        <v>31</v>
      </c>
      <c r="B30" s="13" t="s">
        <v>40</v>
      </c>
      <c r="C30" s="22">
        <v>84612621.950000003</v>
      </c>
      <c r="D30" s="26">
        <f t="shared" si="6"/>
        <v>2.3301712605840454</v>
      </c>
      <c r="E30" s="22">
        <v>74768022.569999993</v>
      </c>
      <c r="F30" s="30">
        <f t="shared" si="8"/>
        <v>2.3508687961316999</v>
      </c>
    </row>
    <row r="31" spans="1:6" x14ac:dyDescent="0.25">
      <c r="A31" s="12" t="s">
        <v>32</v>
      </c>
      <c r="B31" s="13" t="s">
        <v>45</v>
      </c>
      <c r="C31" s="22">
        <v>24152523.760000002</v>
      </c>
      <c r="D31" s="26">
        <f t="shared" si="6"/>
        <v>0.66514327814333041</v>
      </c>
      <c r="E31" s="22">
        <v>24704301.789999999</v>
      </c>
      <c r="F31" s="30">
        <f t="shared" si="8"/>
        <v>0.77675683015367336</v>
      </c>
    </row>
    <row r="32" spans="1:6" x14ac:dyDescent="0.25">
      <c r="A32" s="12" t="s">
        <v>33</v>
      </c>
      <c r="B32" s="13" t="s">
        <v>34</v>
      </c>
      <c r="C32" s="22">
        <v>48296797.859999999</v>
      </c>
      <c r="D32" s="26">
        <f t="shared" si="6"/>
        <v>1.3300593665341323</v>
      </c>
      <c r="E32" s="22">
        <v>39682336.590000004</v>
      </c>
      <c r="F32" s="30">
        <f t="shared" si="8"/>
        <v>1.2476987305594089</v>
      </c>
    </row>
    <row r="33" spans="1:6" ht="15.75" thickBot="1" x14ac:dyDescent="0.3">
      <c r="A33" s="17" t="s">
        <v>35</v>
      </c>
      <c r="B33" s="18" t="s">
        <v>36</v>
      </c>
      <c r="C33" s="24">
        <v>22829886.07</v>
      </c>
      <c r="D33" s="28">
        <f t="shared" si="6"/>
        <v>0.62871877950027333</v>
      </c>
      <c r="E33" s="24">
        <v>18622625.59</v>
      </c>
      <c r="F33" s="37">
        <f t="shared" si="8"/>
        <v>0.58553573970191863</v>
      </c>
    </row>
  </sheetData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Cordero Vega</dc:creator>
  <cp:lastModifiedBy>Maricela Cordero Vega</cp:lastModifiedBy>
  <cp:lastPrinted>2020-08-21T16:22:17Z</cp:lastPrinted>
  <dcterms:created xsi:type="dcterms:W3CDTF">2016-02-02T20:12:09Z</dcterms:created>
  <dcterms:modified xsi:type="dcterms:W3CDTF">2021-03-17T15:12:59Z</dcterms:modified>
</cp:coreProperties>
</file>