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amirez_ad.DGAN\OneDrive - DIRECCIÓN GENERAL ARCHIVO NACIONAL\Maricela\Año 2020 Oct 2019 a Set 2020\Página web 2020\Al 31 diciembre 2019\"/>
    </mc:Choice>
  </mc:AlternateContent>
  <bookViews>
    <workbookView xWindow="0" yWindow="0" windowWidth="23040" windowHeight="9405"/>
  </bookViews>
  <sheets>
    <sheet name="Egres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2" l="1"/>
  <c r="D31" i="2"/>
  <c r="D32" i="2"/>
  <c r="D33" i="2"/>
  <c r="D34" i="2"/>
  <c r="D30" i="2"/>
  <c r="D27" i="2"/>
  <c r="D28" i="2"/>
  <c r="D26" i="2"/>
  <c r="D20" i="2"/>
  <c r="D21" i="2"/>
  <c r="D22" i="2"/>
  <c r="D23" i="2"/>
  <c r="D24" i="2"/>
  <c r="D19" i="2"/>
  <c r="D16" i="2"/>
  <c r="D17" i="2"/>
  <c r="C7" i="2" l="1"/>
  <c r="F31" i="2" l="1"/>
  <c r="F32" i="2"/>
  <c r="F33" i="2"/>
  <c r="F34" i="2"/>
  <c r="F28" i="2"/>
  <c r="F24" i="2"/>
  <c r="F17" i="2"/>
  <c r="F30" i="2" l="1"/>
  <c r="F27" i="2"/>
  <c r="F26" i="2"/>
  <c r="F23" i="2"/>
  <c r="F22" i="2"/>
  <c r="F21" i="2"/>
  <c r="F20" i="2"/>
  <c r="F19" i="2"/>
  <c r="F15" i="2"/>
  <c r="D15" i="2"/>
  <c r="F14" i="2"/>
  <c r="D14" i="2"/>
  <c r="F12" i="2"/>
  <c r="D12" i="2"/>
  <c r="F11" i="2"/>
  <c r="D11" i="2"/>
  <c r="F10" i="2"/>
  <c r="D10" i="2"/>
  <c r="F8" i="2"/>
  <c r="D8" i="2"/>
  <c r="E4" i="2"/>
  <c r="C4" i="2"/>
</calcChain>
</file>

<file path=xl/sharedStrings.xml><?xml version="1.0" encoding="utf-8"?>
<sst xmlns="http://schemas.openxmlformats.org/spreadsheetml/2006/main" count="55" uniqueCount="49">
  <si>
    <t>JUNTA ADMINISTRATIVA DEL ARCHIVO NACIONAL</t>
  </si>
  <si>
    <t>INFORME DE EJECUCIÓN PRESUPUESTARIA GLOBAL</t>
  </si>
  <si>
    <t>COD</t>
  </si>
  <si>
    <t>PRESUPUESTO ACTUAL</t>
  </si>
  <si>
    <t>EJECUCIÓN TOTAL</t>
  </si>
  <si>
    <t/>
  </si>
  <si>
    <t>REMUNERACIONES</t>
  </si>
  <si>
    <t>REMUNERACIONES BASICAS</t>
  </si>
  <si>
    <t>0.01.01</t>
  </si>
  <si>
    <t>Sueldo para Cargos Fijos</t>
  </si>
  <si>
    <t>0.01.05</t>
  </si>
  <si>
    <t>Suplencias</t>
  </si>
  <si>
    <t>REMUNERACIONES EVENTUALES</t>
  </si>
  <si>
    <t>0.02.01</t>
  </si>
  <si>
    <t>Tiempo Extraordinario</t>
  </si>
  <si>
    <t>0.02.05</t>
  </si>
  <si>
    <t>Dietas</t>
  </si>
  <si>
    <t>INCENTIVOS SALARIALES</t>
  </si>
  <si>
    <t>0.03.01</t>
  </si>
  <si>
    <t>Retribución por años servidos</t>
  </si>
  <si>
    <t>0.03.02</t>
  </si>
  <si>
    <t>Restricción al ejercicio liberal de la profesión</t>
  </si>
  <si>
    <t>0.03.03</t>
  </si>
  <si>
    <t>Decimotercer mes</t>
  </si>
  <si>
    <t>0.03.04</t>
  </si>
  <si>
    <t>Salario Escolar</t>
  </si>
  <si>
    <t>0.03.99</t>
  </si>
  <si>
    <t>Otros incentivos salariales</t>
  </si>
  <si>
    <t>CONTRIBUCIONES PATRONALES AL DESARROLLO</t>
  </si>
  <si>
    <t>0.04.01</t>
  </si>
  <si>
    <t>Contribución Patronal al Seguro de Salud</t>
  </si>
  <si>
    <t>0.04.05</t>
  </si>
  <si>
    <t>Contribución Patronal al Banco Popular</t>
  </si>
  <si>
    <t>0.05.01</t>
  </si>
  <si>
    <t>0.05.02</t>
  </si>
  <si>
    <t>0.05.03</t>
  </si>
  <si>
    <t>Aporte Patronal al Fondo de Capitalización Laboral</t>
  </si>
  <si>
    <t>0.05.05</t>
  </si>
  <si>
    <t>Contribución Patronal a fondos administrados por entes privados</t>
  </si>
  <si>
    <t>DESCRIPCION</t>
  </si>
  <si>
    <t>Valor Relativo del monto de   planilla  con relación al Presupuesto Actual %</t>
  </si>
  <si>
    <t>Valor Relativo del monto de   planilla  con relación al Presupuesto Ejecutado %</t>
  </si>
  <si>
    <t>Contribución Patronal al Seguro de Pensiones de la CCSS</t>
  </si>
  <si>
    <t>Aporte Patronal al Régimen Obligatorio de Pensiones Complementaria</t>
  </si>
  <si>
    <t>CONTRIBUCIONES PATRONALES A FONDOS DE PENSIONES</t>
  </si>
  <si>
    <t>Total</t>
  </si>
  <si>
    <t>0.02.02</t>
  </si>
  <si>
    <t>Recargo de funciones</t>
  </si>
  <si>
    <t>DE ENERO A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</si>
</sst>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rgb="FFFFFFFF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Courier New"/>
      <family val="3"/>
    </font>
    <font>
      <sz val="11"/>
      <name val="Arial"/>
      <family val="2"/>
    </font>
    <font>
      <u/>
      <sz val="11"/>
      <name val="Arial"/>
      <family val="2"/>
    </font>
    <font>
      <sz val="8"/>
      <name val="Courier New"/>
      <family val="3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45">
    <xf numFmtId="0" fontId="0" fillId="0" borderId="0" xfId="0"/>
    <xf numFmtId="49" fontId="3" fillId="0" borderId="0" xfId="0" applyNumberFormat="1" applyFont="1" applyFill="1" applyBorder="1"/>
    <xf numFmtId="0" fontId="8" fillId="0" borderId="0" xfId="0" applyFont="1" applyFill="1" applyBorder="1"/>
    <xf numFmtId="0" fontId="11" fillId="0" borderId="0" xfId="0" applyFont="1"/>
    <xf numFmtId="0" fontId="11" fillId="0" borderId="0" xfId="0" applyFont="1" applyFill="1" applyBorder="1"/>
    <xf numFmtId="49" fontId="3" fillId="0" borderId="0" xfId="0" applyNumberFormat="1" applyFont="1" applyFill="1" applyBorder="1" applyAlignment="1">
      <alignment vertical="justify"/>
    </xf>
    <xf numFmtId="4" fontId="3" fillId="0" borderId="0" xfId="0" applyNumberFormat="1" applyFont="1" applyFill="1" applyBorder="1" applyAlignment="1">
      <alignment vertical="justify"/>
    </xf>
    <xf numFmtId="4" fontId="6" fillId="0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/>
    </xf>
    <xf numFmtId="165" fontId="2" fillId="0" borderId="0" xfId="0" quotePrefix="1" applyNumberFormat="1" applyFont="1" applyFill="1" applyBorder="1" applyAlignment="1"/>
    <xf numFmtId="4" fontId="6" fillId="0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/>
    <xf numFmtId="4" fontId="4" fillId="2" borderId="2" xfId="0" applyNumberFormat="1" applyFont="1" applyFill="1" applyBorder="1" applyAlignment="1">
      <alignment horizontal="center"/>
    </xf>
    <xf numFmtId="4" fontId="6" fillId="0" borderId="3" xfId="0" applyNumberFormat="1" applyFont="1" applyFill="1" applyBorder="1" applyAlignment="1">
      <alignment horizontal="center"/>
    </xf>
    <xf numFmtId="4" fontId="6" fillId="0" borderId="4" xfId="0" applyNumberFormat="1" applyFont="1" applyFill="1" applyBorder="1" applyAlignment="1">
      <alignment horizontal="center"/>
    </xf>
    <xf numFmtId="165" fontId="12" fillId="3" borderId="5" xfId="0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center"/>
    </xf>
    <xf numFmtId="164" fontId="12" fillId="3" borderId="7" xfId="1" applyFont="1" applyFill="1" applyBorder="1" applyAlignment="1">
      <alignment horizontal="center" vertical="center" wrapText="1"/>
    </xf>
    <xf numFmtId="49" fontId="2" fillId="0" borderId="8" xfId="0" quotePrefix="1" applyNumberFormat="1" applyFont="1" applyBorder="1"/>
    <xf numFmtId="49" fontId="6" fillId="0" borderId="1" xfId="0" quotePrefix="1" applyNumberFormat="1" applyFont="1" applyFill="1" applyBorder="1" applyAlignment="1">
      <alignment vertical="distributed"/>
    </xf>
    <xf numFmtId="49" fontId="13" fillId="0" borderId="8" xfId="0" applyNumberFormat="1" applyFont="1" applyFill="1" applyBorder="1"/>
    <xf numFmtId="49" fontId="13" fillId="0" borderId="1" xfId="0" applyNumberFormat="1" applyFont="1" applyFill="1" applyBorder="1" applyAlignment="1">
      <alignment vertical="distributed"/>
    </xf>
    <xf numFmtId="49" fontId="9" fillId="0" borderId="8" xfId="0" quotePrefix="1" applyNumberFormat="1" applyFont="1" applyFill="1" applyBorder="1"/>
    <xf numFmtId="49" fontId="13" fillId="0" borderId="8" xfId="0" quotePrefix="1" applyNumberFormat="1" applyFont="1" applyFill="1" applyBorder="1"/>
    <xf numFmtId="49" fontId="13" fillId="0" borderId="1" xfId="0" quotePrefix="1" applyNumberFormat="1" applyFont="1" applyFill="1" applyBorder="1" applyAlignment="1">
      <alignment vertical="distributed"/>
    </xf>
    <xf numFmtId="49" fontId="6" fillId="0" borderId="8" xfId="0" applyNumberFormat="1" applyFont="1" applyFill="1" applyBorder="1"/>
    <xf numFmtId="49" fontId="6" fillId="0" borderId="1" xfId="0" applyNumberFormat="1" applyFont="1" applyFill="1" applyBorder="1" applyAlignment="1">
      <alignment vertical="distributed"/>
    </xf>
    <xf numFmtId="49" fontId="13" fillId="0" borderId="9" xfId="0" quotePrefix="1" applyNumberFormat="1" applyFont="1" applyFill="1" applyBorder="1"/>
    <xf numFmtId="49" fontId="13" fillId="0" borderId="3" xfId="0" quotePrefix="1" applyNumberFormat="1" applyFont="1" applyFill="1" applyBorder="1" applyAlignment="1">
      <alignment vertical="distributed"/>
    </xf>
    <xf numFmtId="164" fontId="12" fillId="3" borderId="6" xfId="1" applyFont="1" applyFill="1" applyBorder="1" applyAlignment="1">
      <alignment horizontal="center" vertical="center" wrapText="1"/>
    </xf>
    <xf numFmtId="4" fontId="14" fillId="0" borderId="1" xfId="0" applyNumberFormat="1" applyFont="1" applyBorder="1"/>
    <xf numFmtId="4" fontId="16" fillId="0" borderId="1" xfId="0" applyNumberFormat="1" applyFont="1" applyBorder="1"/>
    <xf numFmtId="4" fontId="16" fillId="0" borderId="3" xfId="0" applyNumberFormat="1" applyFont="1" applyBorder="1"/>
    <xf numFmtId="49" fontId="16" fillId="0" borderId="11" xfId="0" quotePrefix="1" applyNumberFormat="1" applyFont="1" applyBorder="1" applyAlignment="1">
      <alignment wrapText="1"/>
    </xf>
    <xf numFmtId="49" fontId="16" fillId="0" borderId="10" xfId="0" quotePrefix="1" applyNumberFormat="1" applyFont="1" applyBorder="1" applyAlignment="1">
      <alignment vertical="distributed" wrapText="1"/>
    </xf>
    <xf numFmtId="4" fontId="15" fillId="4" borderId="1" xfId="0" applyNumberFormat="1" applyFont="1" applyFill="1" applyBorder="1" applyAlignment="1">
      <alignment wrapText="1"/>
    </xf>
    <xf numFmtId="4" fontId="14" fillId="0" borderId="1" xfId="0" applyNumberFormat="1" applyFont="1" applyBorder="1" applyAlignment="1">
      <alignment wrapText="1"/>
    </xf>
    <xf numFmtId="4" fontId="16" fillId="0" borderId="1" xfId="0" applyNumberFormat="1" applyFont="1" applyBorder="1" applyAlignment="1">
      <alignment wrapText="1"/>
    </xf>
    <xf numFmtId="4" fontId="16" fillId="4" borderId="1" xfId="0" applyNumberFormat="1" applyFont="1" applyFill="1" applyBorder="1" applyAlignment="1">
      <alignment wrapText="1"/>
    </xf>
    <xf numFmtId="4" fontId="16" fillId="0" borderId="3" xfId="0" applyNumberFormat="1" applyFont="1" applyBorder="1" applyAlignment="1">
      <alignment wrapText="1"/>
    </xf>
    <xf numFmtId="165" fontId="9" fillId="0" borderId="0" xfId="0" quotePrefix="1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pane ySplit="5" topLeftCell="A6" activePane="bottomLeft" state="frozen"/>
      <selection pane="bottomLeft" sqref="A1:F1"/>
    </sheetView>
  </sheetViews>
  <sheetFormatPr baseColWidth="10" defaultRowHeight="15" x14ac:dyDescent="0.25"/>
  <cols>
    <col min="1" max="1" width="7.7109375" bestFit="1" customWidth="1"/>
    <col min="2" max="2" width="67.5703125" customWidth="1"/>
    <col min="3" max="3" width="17.42578125" customWidth="1"/>
    <col min="4" max="4" width="18.85546875" customWidth="1"/>
    <col min="5" max="5" width="16.7109375" bestFit="1" customWidth="1"/>
    <col min="6" max="6" width="16.85546875" customWidth="1"/>
  </cols>
  <sheetData>
    <row r="1" spans="1:7" s="10" customFormat="1" ht="14.45" customHeight="1" x14ac:dyDescent="0.25">
      <c r="A1" s="43" t="s">
        <v>0</v>
      </c>
      <c r="B1" s="43"/>
      <c r="C1" s="43"/>
      <c r="D1" s="43"/>
      <c r="E1" s="43"/>
      <c r="F1" s="43"/>
    </row>
    <row r="2" spans="1:7" x14ac:dyDescent="0.25">
      <c r="A2" s="44" t="s">
        <v>1</v>
      </c>
      <c r="B2" s="44"/>
      <c r="C2" s="44"/>
      <c r="D2" s="44"/>
      <c r="E2" s="44"/>
      <c r="F2" s="44"/>
    </row>
    <row r="3" spans="1:7" x14ac:dyDescent="0.25">
      <c r="A3" s="44" t="s">
        <v>48</v>
      </c>
      <c r="B3" s="44"/>
      <c r="C3" s="44"/>
      <c r="D3" s="44"/>
      <c r="E3" s="44"/>
      <c r="F3" s="44"/>
      <c r="G3" s="19"/>
    </row>
    <row r="4" spans="1:7" ht="15.75" thickBot="1" x14ac:dyDescent="0.3">
      <c r="A4" s="1"/>
      <c r="B4" s="5"/>
      <c r="C4" s="6" t="e">
        <f>#REF!+#REF!+#REF!</f>
        <v>#REF!</v>
      </c>
      <c r="D4" s="6"/>
      <c r="E4" s="6" t="e">
        <f>#REF!+#REF!+#REF!</f>
        <v>#REF!</v>
      </c>
      <c r="F4" s="4"/>
    </row>
    <row r="5" spans="1:7" ht="73.5" customHeight="1" x14ac:dyDescent="0.25">
      <c r="A5" s="16" t="s">
        <v>2</v>
      </c>
      <c r="B5" s="17" t="s">
        <v>39</v>
      </c>
      <c r="C5" s="18" t="s">
        <v>3</v>
      </c>
      <c r="D5" s="32" t="s">
        <v>40</v>
      </c>
      <c r="E5" s="18" t="s">
        <v>4</v>
      </c>
      <c r="F5" s="20" t="s">
        <v>41</v>
      </c>
    </row>
    <row r="6" spans="1:7" s="3" customFormat="1" x14ac:dyDescent="0.25">
      <c r="A6" s="21" t="s">
        <v>5</v>
      </c>
      <c r="B6" s="22" t="s">
        <v>45</v>
      </c>
      <c r="C6" s="33">
        <v>3104368368.1199999</v>
      </c>
      <c r="D6" s="7">
        <v>100</v>
      </c>
      <c r="E6" s="33">
        <v>2702479951.29</v>
      </c>
      <c r="F6" s="11">
        <v>100</v>
      </c>
    </row>
    <row r="7" spans="1:7" s="2" customFormat="1" ht="11.25" x14ac:dyDescent="0.2">
      <c r="A7" s="23"/>
      <c r="B7" s="24"/>
      <c r="C7" s="38">
        <f t="shared" ref="C7" si="0">+C8+C36+C86+C120+C133</f>
        <v>1953843132.9200001</v>
      </c>
      <c r="D7" s="8"/>
      <c r="E7" s="38">
        <f t="shared" ref="E7" si="1">+E8+E36+E86+E120+E133</f>
        <v>1835820533.8499999</v>
      </c>
      <c r="F7" s="12"/>
    </row>
    <row r="8" spans="1:7" x14ac:dyDescent="0.25">
      <c r="A8" s="25" t="s">
        <v>5</v>
      </c>
      <c r="B8" s="22" t="s">
        <v>6</v>
      </c>
      <c r="C8" s="39">
        <v>1953843132.9200001</v>
      </c>
      <c r="D8" s="7">
        <f>+C8/$C$6*100</f>
        <v>62.938507974272525</v>
      </c>
      <c r="E8" s="39">
        <v>1835820533.8499999</v>
      </c>
      <c r="F8" s="11">
        <f>+E8/$E$6*100</f>
        <v>67.930958487728674</v>
      </c>
    </row>
    <row r="9" spans="1:7" s="2" customFormat="1" ht="11.25" x14ac:dyDescent="0.2">
      <c r="A9" s="23"/>
      <c r="B9" s="27"/>
      <c r="C9" s="8"/>
      <c r="D9" s="8"/>
      <c r="E9" s="41"/>
      <c r="F9" s="12"/>
    </row>
    <row r="10" spans="1:7" x14ac:dyDescent="0.25">
      <c r="A10" s="25" t="s">
        <v>5</v>
      </c>
      <c r="B10" s="22" t="s">
        <v>7</v>
      </c>
      <c r="C10" s="39">
        <v>788533088.16999996</v>
      </c>
      <c r="D10" s="7">
        <f>+C10/$C$6*100</f>
        <v>25.400757727973318</v>
      </c>
      <c r="E10" s="39">
        <v>739996409.65999997</v>
      </c>
      <c r="F10" s="11">
        <f>+E10/$E$6*100</f>
        <v>27.382123937932292</v>
      </c>
    </row>
    <row r="11" spans="1:7" x14ac:dyDescent="0.25">
      <c r="A11" s="26" t="s">
        <v>8</v>
      </c>
      <c r="B11" s="24" t="s">
        <v>9</v>
      </c>
      <c r="C11" s="34">
        <v>764763322</v>
      </c>
      <c r="D11" s="7">
        <f>+C11/$C$6*100</f>
        <v>24.635070046894576</v>
      </c>
      <c r="E11" s="40">
        <v>721324928.36000001</v>
      </c>
      <c r="F11" s="11">
        <f>+E11/$E$6*100</f>
        <v>26.691222187076107</v>
      </c>
    </row>
    <row r="12" spans="1:7" x14ac:dyDescent="0.25">
      <c r="A12" s="26" t="s">
        <v>10</v>
      </c>
      <c r="B12" s="24" t="s">
        <v>11</v>
      </c>
      <c r="C12" s="34">
        <v>23769766.170000002</v>
      </c>
      <c r="D12" s="7">
        <f>+C12/$C$6*100</f>
        <v>0.76568768107874163</v>
      </c>
      <c r="E12" s="40">
        <v>18671481.300000001</v>
      </c>
      <c r="F12" s="11">
        <f>+E12/$E$6*100</f>
        <v>0.69090175085618555</v>
      </c>
    </row>
    <row r="13" spans="1:7" x14ac:dyDescent="0.25">
      <c r="A13" s="23"/>
      <c r="B13" s="27"/>
      <c r="C13" s="40"/>
      <c r="D13" s="9"/>
      <c r="E13" s="40"/>
      <c r="F13" s="13"/>
    </row>
    <row r="14" spans="1:7" x14ac:dyDescent="0.25">
      <c r="A14" s="23" t="s">
        <v>5</v>
      </c>
      <c r="B14" s="22" t="s">
        <v>12</v>
      </c>
      <c r="C14" s="39">
        <v>16500000</v>
      </c>
      <c r="D14" s="7">
        <f>+C14/$C$6*100</f>
        <v>0.53150908794990626</v>
      </c>
      <c r="E14" s="39">
        <v>11003159.43</v>
      </c>
      <c r="F14" s="11">
        <f>+E14/$E$6*100</f>
        <v>0.40715045544547923</v>
      </c>
    </row>
    <row r="15" spans="1:7" x14ac:dyDescent="0.25">
      <c r="A15" s="26" t="s">
        <v>13</v>
      </c>
      <c r="B15" s="24" t="s">
        <v>14</v>
      </c>
      <c r="C15" s="34">
        <v>12000000</v>
      </c>
      <c r="D15" s="7">
        <f>+C15/$C$6*100</f>
        <v>0.38655206396356823</v>
      </c>
      <c r="E15" s="40">
        <v>9358474.5399999991</v>
      </c>
      <c r="F15" s="11">
        <f>+E15/$E$6*100</f>
        <v>0.34629209869005068</v>
      </c>
    </row>
    <row r="16" spans="1:7" s="2" customFormat="1" ht="11.25" x14ac:dyDescent="0.2">
      <c r="A16" s="36" t="s">
        <v>46</v>
      </c>
      <c r="B16" s="37" t="s">
        <v>47</v>
      </c>
      <c r="C16" s="34">
        <v>1500000</v>
      </c>
      <c r="D16" s="7">
        <f>+C16/$C$6*100</f>
        <v>4.8319007995446028E-2</v>
      </c>
      <c r="E16" s="40">
        <v>0</v>
      </c>
      <c r="F16" s="11"/>
    </row>
    <row r="17" spans="1:6" x14ac:dyDescent="0.25">
      <c r="A17" s="23" t="s">
        <v>15</v>
      </c>
      <c r="B17" s="27" t="s">
        <v>16</v>
      </c>
      <c r="C17" s="34">
        <v>3000000</v>
      </c>
      <c r="D17" s="7">
        <f>+C17/$C$6*100</f>
        <v>9.6638015990892057E-2</v>
      </c>
      <c r="E17" s="40">
        <v>1644684.89</v>
      </c>
      <c r="F17" s="11">
        <f>+E17/$E$6*100</f>
        <v>6.0858356755428548E-2</v>
      </c>
    </row>
    <row r="18" spans="1:6" x14ac:dyDescent="0.25">
      <c r="A18" s="23"/>
      <c r="B18" s="27"/>
      <c r="C18" s="7"/>
      <c r="D18" s="7"/>
      <c r="E18" s="40"/>
      <c r="F18" s="11"/>
    </row>
    <row r="19" spans="1:6" x14ac:dyDescent="0.25">
      <c r="A19" s="26" t="s">
        <v>5</v>
      </c>
      <c r="B19" s="22" t="s">
        <v>17</v>
      </c>
      <c r="C19" s="39">
        <v>843046858.04999995</v>
      </c>
      <c r="D19" s="7">
        <f>+C19/$C$6*100</f>
        <v>27.156791916435729</v>
      </c>
      <c r="E19" s="39">
        <v>792305350.91999996</v>
      </c>
      <c r="F19" s="11">
        <f t="shared" ref="F19:F24" si="2">+E19/$E$6*100</f>
        <v>29.317714292082037</v>
      </c>
    </row>
    <row r="20" spans="1:6" x14ac:dyDescent="0.25">
      <c r="A20" s="26" t="s">
        <v>18</v>
      </c>
      <c r="B20" s="27" t="s">
        <v>19</v>
      </c>
      <c r="C20" s="34">
        <v>241793661</v>
      </c>
      <c r="D20" s="7">
        <f t="shared" ref="D20:D24" si="3">+C20/$C$6*100</f>
        <v>7.7888198927381112</v>
      </c>
      <c r="E20" s="40">
        <v>230215437.18000001</v>
      </c>
      <c r="F20" s="11">
        <f t="shared" si="2"/>
        <v>8.5186732678667649</v>
      </c>
    </row>
    <row r="21" spans="1:6" x14ac:dyDescent="0.25">
      <c r="A21" s="26" t="s">
        <v>20</v>
      </c>
      <c r="B21" s="27" t="s">
        <v>21</v>
      </c>
      <c r="C21" s="34">
        <v>278944406</v>
      </c>
      <c r="D21" s="7">
        <f t="shared" si="3"/>
        <v>8.9855446558659615</v>
      </c>
      <c r="E21" s="40">
        <v>257938678.88999999</v>
      </c>
      <c r="F21" s="11">
        <f t="shared" si="2"/>
        <v>9.5445177592113399</v>
      </c>
    </row>
    <row r="22" spans="1:6" x14ac:dyDescent="0.25">
      <c r="A22" s="26" t="s">
        <v>22</v>
      </c>
      <c r="B22" s="27" t="s">
        <v>23</v>
      </c>
      <c r="C22" s="34">
        <v>128370464.22</v>
      </c>
      <c r="D22" s="7">
        <f t="shared" si="3"/>
        <v>4.1351556580168651</v>
      </c>
      <c r="E22" s="40">
        <v>119921374.73</v>
      </c>
      <c r="F22" s="11">
        <f t="shared" si="2"/>
        <v>4.4374565914080808</v>
      </c>
    </row>
    <row r="23" spans="1:6" s="2" customFormat="1" ht="11.25" x14ac:dyDescent="0.2">
      <c r="A23" s="26" t="s">
        <v>24</v>
      </c>
      <c r="B23" s="27" t="s">
        <v>25</v>
      </c>
      <c r="C23" s="34">
        <v>109948616.83</v>
      </c>
      <c r="D23" s="7">
        <f t="shared" si="3"/>
        <v>3.5417387304646679</v>
      </c>
      <c r="E23" s="40">
        <v>109948616.81999999</v>
      </c>
      <c r="F23" s="11">
        <f t="shared" si="2"/>
        <v>4.0684341346368624</v>
      </c>
    </row>
    <row r="24" spans="1:6" x14ac:dyDescent="0.25">
      <c r="A24" s="23" t="s">
        <v>26</v>
      </c>
      <c r="B24" s="27" t="s">
        <v>27</v>
      </c>
      <c r="C24" s="34">
        <v>83989710</v>
      </c>
      <c r="D24" s="7">
        <f t="shared" si="3"/>
        <v>2.7055329793501284</v>
      </c>
      <c r="E24" s="40">
        <v>74281243.299999997</v>
      </c>
      <c r="F24" s="11">
        <f t="shared" si="2"/>
        <v>2.7486325389589896</v>
      </c>
    </row>
    <row r="25" spans="1:6" x14ac:dyDescent="0.25">
      <c r="A25" s="28"/>
      <c r="B25" s="27"/>
      <c r="C25" s="40"/>
      <c r="D25" s="7"/>
      <c r="E25" s="40"/>
      <c r="F25" s="11"/>
    </row>
    <row r="26" spans="1:6" x14ac:dyDescent="0.25">
      <c r="A26" s="26" t="s">
        <v>5</v>
      </c>
      <c r="B26" s="22" t="s">
        <v>28</v>
      </c>
      <c r="C26" s="39">
        <v>144174089.5</v>
      </c>
      <c r="D26" s="7">
        <f>+C26/$C$6*100</f>
        <v>4.6442326555244335</v>
      </c>
      <c r="E26" s="39">
        <v>139139669</v>
      </c>
      <c r="F26" s="11">
        <f>+E26/$E$6*100</f>
        <v>5.1485920897797284</v>
      </c>
    </row>
    <row r="27" spans="1:6" s="2" customFormat="1" ht="11.25" x14ac:dyDescent="0.2">
      <c r="A27" s="26" t="s">
        <v>29</v>
      </c>
      <c r="B27" s="27" t="s">
        <v>30</v>
      </c>
      <c r="C27" s="34">
        <v>136421572.09</v>
      </c>
      <c r="D27" s="7">
        <f t="shared" ref="D27:D28" si="4">+C27/$C$6*100</f>
        <v>4.3945033550453507</v>
      </c>
      <c r="E27" s="40">
        <v>132007258</v>
      </c>
      <c r="F27" s="11">
        <f>+E27/$E$6*100</f>
        <v>4.8846711309361517</v>
      </c>
    </row>
    <row r="28" spans="1:6" x14ac:dyDescent="0.25">
      <c r="A28" s="23" t="s">
        <v>31</v>
      </c>
      <c r="B28" s="27" t="s">
        <v>32</v>
      </c>
      <c r="C28" s="34">
        <v>7752517.4100000001</v>
      </c>
      <c r="D28" s="7">
        <f t="shared" si="4"/>
        <v>0.24972930047908298</v>
      </c>
      <c r="E28" s="40">
        <v>7132411</v>
      </c>
      <c r="F28" s="11">
        <f>+E28/$E$6*100</f>
        <v>0.26392095884357697</v>
      </c>
    </row>
    <row r="29" spans="1:6" x14ac:dyDescent="0.25">
      <c r="A29" s="28"/>
      <c r="B29" s="27"/>
      <c r="C29" s="7"/>
      <c r="D29" s="7"/>
      <c r="E29" s="40"/>
      <c r="F29" s="11"/>
    </row>
    <row r="30" spans="1:6" x14ac:dyDescent="0.25">
      <c r="A30" s="26" t="s">
        <v>5</v>
      </c>
      <c r="B30" s="29" t="s">
        <v>44</v>
      </c>
      <c r="C30" s="39">
        <v>161589097.21000001</v>
      </c>
      <c r="D30" s="7">
        <f>+C30/$C$6*100</f>
        <v>5.2052165867112636</v>
      </c>
      <c r="E30" s="39">
        <v>153375944.84</v>
      </c>
      <c r="F30" s="11">
        <f>+E30/$E$6*100</f>
        <v>5.6753777124891398</v>
      </c>
    </row>
    <row r="31" spans="1:6" x14ac:dyDescent="0.25">
      <c r="A31" s="26" t="s">
        <v>33</v>
      </c>
      <c r="B31" s="27" t="s">
        <v>42</v>
      </c>
      <c r="C31" s="34">
        <v>74765576.890000001</v>
      </c>
      <c r="D31" s="7">
        <f t="shared" ref="D31:D34" si="5">+C31/$C$6*100</f>
        <v>2.4083990050213631</v>
      </c>
      <c r="E31" s="40">
        <v>72490300</v>
      </c>
      <c r="F31" s="11">
        <f>+E31/$E$6*100</f>
        <v>2.6823621749866278</v>
      </c>
    </row>
    <row r="32" spans="1:6" x14ac:dyDescent="0.25">
      <c r="A32" s="26" t="s">
        <v>34</v>
      </c>
      <c r="B32" s="27" t="s">
        <v>43</v>
      </c>
      <c r="C32" s="34">
        <v>23257552.23</v>
      </c>
      <c r="D32" s="7">
        <f t="shared" si="5"/>
        <v>0.749187901437249</v>
      </c>
      <c r="E32" s="40">
        <v>21397279.800000001</v>
      </c>
      <c r="F32" s="11">
        <f>+E32/$E$6*100</f>
        <v>0.79176460827345785</v>
      </c>
    </row>
    <row r="33" spans="1:6" x14ac:dyDescent="0.25">
      <c r="A33" s="26" t="s">
        <v>35</v>
      </c>
      <c r="B33" s="27" t="s">
        <v>36</v>
      </c>
      <c r="C33" s="34">
        <v>46515104.460000001</v>
      </c>
      <c r="D33" s="7">
        <f t="shared" si="5"/>
        <v>1.498375802874498</v>
      </c>
      <c r="E33" s="40">
        <v>42794532</v>
      </c>
      <c r="F33" s="11">
        <f>+E33/$E$6*100</f>
        <v>1.5835281952627431</v>
      </c>
    </row>
    <row r="34" spans="1:6" ht="15.75" thickBot="1" x14ac:dyDescent="0.3">
      <c r="A34" s="30" t="s">
        <v>37</v>
      </c>
      <c r="B34" s="31" t="s">
        <v>38</v>
      </c>
      <c r="C34" s="35">
        <v>17050863.629999999</v>
      </c>
      <c r="D34" s="14">
        <f t="shared" si="5"/>
        <v>0.54925387737815323</v>
      </c>
      <c r="E34" s="42">
        <v>16693833.039999999</v>
      </c>
      <c r="F34" s="15">
        <f>+E34/$E$6*100</f>
        <v>0.61772273396631028</v>
      </c>
    </row>
  </sheetData>
  <mergeCells count="3">
    <mergeCell ref="A1:F1"/>
    <mergeCell ref="A2:F2"/>
    <mergeCell ref="A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Cordero Vega</dc:creator>
  <cp:lastModifiedBy>Maricela Cordero Vega</cp:lastModifiedBy>
  <cp:lastPrinted>2017-04-28T22:43:49Z</cp:lastPrinted>
  <dcterms:created xsi:type="dcterms:W3CDTF">2016-02-02T20:12:09Z</dcterms:created>
  <dcterms:modified xsi:type="dcterms:W3CDTF">2020-02-10T15:26:31Z</dcterms:modified>
</cp:coreProperties>
</file>