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cvega\OneDrive - DIRECCIÓN GENERAL ARCHIVO NACIONAL\Maricela\Año 2019 Oct 2018 a Set 2019\Página web 2019\Al 31 marzo 2019\"/>
    </mc:Choice>
  </mc:AlternateContent>
  <bookViews>
    <workbookView xWindow="0" yWindow="0" windowWidth="24000" windowHeight="9435"/>
  </bookViews>
  <sheets>
    <sheet name="P.Ext 1" sheetId="1" r:id="rId1"/>
    <sheet name="Just Pext 1" sheetId="2" r:id="rId2"/>
  </sheets>
  <externalReferences>
    <externalReference r:id="rId3"/>
    <externalReference r:id="rId4"/>
  </externalReferences>
  <definedNames>
    <definedName name="_xlnm.Print_Area" localSheetId="1">'Just Pext 1'!$A$1:$E$71</definedName>
    <definedName name="_xlnm.Print_Area" localSheetId="0">'P.Ext 1'!$A$1:$E$74</definedName>
    <definedName name="DATOS">[1]CUENTAS!$1:$1048576</definedName>
    <definedName name="Excel_BuiltIn_Print_Area_3">#REF!</definedName>
    <definedName name="Excel_BuiltIn_Print_Titles_3">#REF!</definedName>
    <definedName name="Excel_BuiltIn_Print_Titles_4">[2]CTAS!#REF!</definedName>
    <definedName name="_xlnm.Print_Titles" localSheetId="1">'Just Pext 1'!$1:$6</definedName>
    <definedName name="_xlnm.Print_Titles" localSheetId="0">'P.Ext 1'!$1:$4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7" i="2" l="1"/>
  <c r="D66" i="2" s="1"/>
  <c r="E64" i="2" s="1"/>
  <c r="D59" i="2"/>
  <c r="D58" i="2" s="1"/>
  <c r="D52" i="2"/>
  <c r="D51" i="2" s="1"/>
  <c r="D45" i="2"/>
  <c r="D40" i="2"/>
  <c r="D32" i="2"/>
  <c r="D31" i="2" s="1"/>
  <c r="E29" i="2" s="1"/>
  <c r="D14" i="2"/>
  <c r="E12" i="2"/>
  <c r="E21" i="2" s="1"/>
  <c r="A1" i="2"/>
  <c r="D71" i="1"/>
  <c r="D70" i="1" s="1"/>
  <c r="E68" i="1" s="1"/>
  <c r="D64" i="1"/>
  <c r="D63" i="1"/>
  <c r="D58" i="1"/>
  <c r="D57" i="1" s="1"/>
  <c r="C54" i="1"/>
  <c r="D52" i="1" s="1"/>
  <c r="D48" i="1"/>
  <c r="D47" i="1" s="1"/>
  <c r="D42" i="1"/>
  <c r="D41" i="1" s="1"/>
  <c r="E39" i="1" s="1"/>
  <c r="D21" i="1"/>
  <c r="E19" i="1" s="1"/>
  <c r="C14" i="1"/>
  <c r="C12" i="1" s="1"/>
  <c r="E10" i="1" s="1"/>
  <c r="E45" i="1" l="1"/>
  <c r="E28" i="1"/>
  <c r="E74" i="1"/>
  <c r="D39" i="2"/>
  <c r="E37" i="2" s="1"/>
  <c r="E71" i="2" s="1"/>
</calcChain>
</file>

<file path=xl/sharedStrings.xml><?xml version="1.0" encoding="utf-8"?>
<sst xmlns="http://schemas.openxmlformats.org/spreadsheetml/2006/main" count="116" uniqueCount="61">
  <si>
    <t>PRESUPUESTO EXTRAORDINARIO No. 1-2019</t>
  </si>
  <si>
    <t>JUNTA ADMINISTRATIVA DEL ARCHIVO NACIONAL</t>
  </si>
  <si>
    <t>(colones)</t>
  </si>
  <si>
    <t>AUMENTAR INGRESOS</t>
  </si>
  <si>
    <t>3.3.1.0.00.00.0.0.000</t>
  </si>
  <si>
    <t>Superávit Libre</t>
  </si>
  <si>
    <t>CÓDIGO</t>
  </si>
  <si>
    <t xml:space="preserve">GRUPOS Y RENGLONES </t>
  </si>
  <si>
    <t>MONTO</t>
  </si>
  <si>
    <t>1.0.0.0.00.00.0.0.000</t>
  </si>
  <si>
    <t>Ingresos Corrientes</t>
  </si>
  <si>
    <t>1.3.0.0.00.00.0.0.000</t>
  </si>
  <si>
    <t xml:space="preserve">Ingresos No tributarios </t>
  </si>
  <si>
    <t>1.3.1.0.00.00.0.0.000</t>
  </si>
  <si>
    <t>Venta de Bienes y Servicios</t>
  </si>
  <si>
    <t>1.3.1.2.00.00.0.0.000</t>
  </si>
  <si>
    <t xml:space="preserve">Digitalización de Protocolos </t>
  </si>
  <si>
    <t>3.0.0.0.00.00.0.0.000</t>
  </si>
  <si>
    <t>FINANCIAMIENTO</t>
  </si>
  <si>
    <t>3.3.0.0.00.00.0.0.000</t>
  </si>
  <si>
    <t>RECURSOS DE VIGENCIAS ANTERIORES</t>
  </si>
  <si>
    <t>TOTAL AUMENTAR INGRESOS</t>
  </si>
  <si>
    <t>AUMENTAR EGRESOS</t>
  </si>
  <si>
    <t>SERVICIOS</t>
  </si>
  <si>
    <t>SERVICIOS COMERCIALES Y FINANCIEROS</t>
  </si>
  <si>
    <t>1.03.07</t>
  </si>
  <si>
    <t>Servicios de Tecnologías de Información</t>
  </si>
  <si>
    <r>
      <t xml:space="preserve">Programa Nº1  </t>
    </r>
    <r>
      <rPr>
        <i/>
        <sz val="8"/>
        <rFont val="Arial"/>
        <family val="2"/>
      </rPr>
      <t>PATRIMONIO DOCUMENTAL DE LA NACIÓN</t>
    </r>
  </si>
  <si>
    <t>BIENES DURADEROS</t>
  </si>
  <si>
    <t>MAQUINARIA, EQUIPO Y MOBILIARIO</t>
  </si>
  <si>
    <t>5.01.04</t>
  </si>
  <si>
    <t>Equipo y mobiliario de oficina</t>
  </si>
  <si>
    <t>Programa Nº3 ACTIVIDADES CENTRALES</t>
  </si>
  <si>
    <t>5.01.05</t>
  </si>
  <si>
    <t>Equipo de cómputo</t>
  </si>
  <si>
    <r>
      <t xml:space="preserve">Programa Nº2 </t>
    </r>
    <r>
      <rPr>
        <i/>
        <sz val="8"/>
        <rFont val="Arial"/>
        <family val="2"/>
      </rPr>
      <t xml:space="preserve">SISTEMA NACIONAL DE ARCHIVOS </t>
    </r>
  </si>
  <si>
    <r>
      <t>Programa Nº3</t>
    </r>
    <r>
      <rPr>
        <i/>
        <sz val="8"/>
        <rFont val="Arial"/>
        <family val="2"/>
      </rPr>
      <t xml:space="preserve"> ACTIVIDADES CENTRALES</t>
    </r>
  </si>
  <si>
    <t>CONSTRUCCIONES, ADICIONES Y MEJORAS</t>
  </si>
  <si>
    <t>5.02.01</t>
  </si>
  <si>
    <t>Edificios</t>
  </si>
  <si>
    <t>BIENES DURADEROS DIVERSOS</t>
  </si>
  <si>
    <t>5.99.03</t>
  </si>
  <si>
    <t xml:space="preserve">Bienes intangibles </t>
  </si>
  <si>
    <t xml:space="preserve">TRANSFERENCIAS CORRIENTES </t>
  </si>
  <si>
    <t>TRANSFERENCIAS CORRIENTES AL SECTOR PÚBLICO</t>
  </si>
  <si>
    <t>6.01.02</t>
  </si>
  <si>
    <t xml:space="preserve">Transferencias corrientes a Órganos Desconcentrados </t>
  </si>
  <si>
    <t>TOTAL  AUMENTAR EGRESOS</t>
  </si>
  <si>
    <t xml:space="preserve">JUSTIFICACIÓN DE LOS AUMENTOS </t>
  </si>
  <si>
    <t>Los ingresos incorporados en el presente presupuesto extraordinario corresponden al  superávit acumulado una vez realizada la liquidación presupuestaria del 2018.</t>
  </si>
  <si>
    <t>SERVICIOS DE GESTION Y APOYO</t>
  </si>
  <si>
    <r>
      <t xml:space="preserve">Programa Nº1  </t>
    </r>
    <r>
      <rPr>
        <i/>
        <sz val="9"/>
        <rFont val="Arial"/>
        <family val="2"/>
      </rPr>
      <t>PATRIMONIO DOCUMENTAL DE LA NACIÓN</t>
    </r>
  </si>
  <si>
    <t>Se requiere la migración de documentos  en vista de que los documentos se encuentran en soporte analógico (cintas), el cual es vulnerable y se corre el riesgo de pérdida, por  lo que se requieren digitalizar en discos duros que  permitan una mayor facilidad en el acceso y facilitación a los usuarios.  Esta migración de documentos no corresponde a un gasto repetitivo.</t>
  </si>
  <si>
    <r>
      <t xml:space="preserve">Programa Nº1  </t>
    </r>
    <r>
      <rPr>
        <sz val="9"/>
        <rFont val="Arial"/>
        <family val="2"/>
      </rPr>
      <t>PATRIMONIO DOCUMENTAL DE LA NACIÓN</t>
    </r>
  </si>
  <si>
    <r>
      <t xml:space="preserve">Programa Nº3 </t>
    </r>
    <r>
      <rPr>
        <i/>
        <sz val="9"/>
        <rFont val="Arial"/>
        <family val="2"/>
      </rPr>
      <t>ACTIVIDADES CENTRALES</t>
    </r>
  </si>
  <si>
    <t>Se requiere un sistema de unidades de aire acondicionado para los seis depósitos del Archivo Histórico donde se encuentran documentos con valor científico cultural, en esta primera etapa se cambiarían los de  tres depósitos, la inversión inicial sería de $125.000 (¢78.125.000), que contempla la unidad principal,  tres equipos,  la instalación y la puesta en marcha.
Aspectos a tomar en cuenta, el sistema de aires propuesto es con tecnología tipo Chiller , agua helada, trabaja con mucha menor cantidad de refrigerante que el sistema de paquetes, causando una menor impacto ambiental, hay ahorro importante en el consumo eléctrico, dado que el chieller es un solo equipo que se encarga de distribuir el aire frío a cada manejadora de los depósitos, y no como se encuentra actualmente, que cada depósito contiene un condensador trabajando independientemente para enfriar el aire. Es un equipo que cumple con la normativa  de la Directriz 11 del MINAE.
Los equipos tipo Chiller, en su unidad principal manejan una vida útil igual o superior a los 20 años, mientras que los equipos tipo paquete van entre los 5 y 7 años. Estos tres equipos que se van a cambiar, fueron adquiridos en el 2012, por lo que ya cumplieron su vida útil.
También, se requiere para la compra de un segundo aire acondicionado del cuarto de servidores, que sirva como backup de seguridad en caso de falla o de mantenimiento del que actualmente se encuentra instalado para el Departamento de Tecnologías de Información por un monto de ¢6.000.000.El equipo ideal  para el centro de datos, sería un equipo de  precisión, no obstante, su costo de mercado es de ¢21 millones, por lo cual no se cuenta con los recursos necesarios dadas la prioridades institucionales.</t>
  </si>
  <si>
    <t>Se requiere  para la ampliación de  la capacidad de almacenamiento, con la adquisición de 80 TB en discos para los repositorios de información
Aumentar la capacidad del sistema de respaldos de información Institucional basado en disco con la compra de un Enclosure y 24 discos de 6TB de capacidad.
Impresoras punto de venta, con el nuevo Sistema Archivo Notarial, dado que el sistema imprime  las boletas testigo para facilitar documentos notariales a los usuarios, externos e internos , de esta manera ya  no se requiere de  contratar la impresión de boletas.</t>
  </si>
  <si>
    <t>Programa Nº1  PATRIMONIO DOCUMENTAL DE LA NACIÓN</t>
  </si>
  <si>
    <t xml:space="preserve">Programa Nº2 SISTEMA NACIONAL DE ARCHIVOS </t>
  </si>
  <si>
    <t>El Archivo Nacional requiere contar con los recursos presupuestarios para enfrentar la  implementación del sistema Arca, repositorio de documentos donados por BIS S.A, el cual es  exclusivamente para uso interno del Archivo Nacional; por lo que se requiere la adquisición de dos licencias para su funcionamiento.
Se requiere para poder concluir el proceso de migración de información, pruebas y puesta en producción  del nuevo sistema de Archivo Notarial (SAN), que dada su complejidad la culminación e implementación de dicho sistema se extiende hasta el segundo trimestre de 2019 y para realizar los requerimientos adicionales al sistema una vez implementado.</t>
  </si>
  <si>
    <t>Para el pago a la Comisión Nacional de Emergencias del 3% sobre el superávit libre del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</si>
</sst>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00_);_(* \(#,##0.00\);_(* &quot;-&quot;??_);_(@_)"/>
    <numFmt numFmtId="165" formatCode="_-* #,##0.00\ _P_t_s_-;\-* #,##0.00\ _P_t_s_-;_-* \-??\ _P_t_s_-;_-@_-"/>
  </numFmts>
  <fonts count="11" x14ac:knownFonts="1">
    <font>
      <sz val="10"/>
      <name val="Arial"/>
    </font>
    <font>
      <b/>
      <sz val="11"/>
      <name val="Arial"/>
      <family val="2"/>
    </font>
    <font>
      <b/>
      <u/>
      <sz val="11"/>
      <name val="Arial"/>
      <family val="2"/>
    </font>
    <font>
      <b/>
      <u/>
      <sz val="12"/>
      <name val="Arial"/>
      <family val="2"/>
    </font>
    <font>
      <sz val="10"/>
      <name val="Arial"/>
      <family val="2"/>
    </font>
    <font>
      <b/>
      <sz val="10"/>
      <name val="Arial"/>
      <family val="2"/>
    </font>
    <font>
      <b/>
      <i/>
      <sz val="10"/>
      <name val="Arial"/>
      <family val="2"/>
    </font>
    <font>
      <i/>
      <sz val="10"/>
      <name val="Arial"/>
      <family val="2"/>
    </font>
    <font>
      <i/>
      <sz val="8"/>
      <name val="Arial"/>
      <family val="2"/>
    </font>
    <font>
      <i/>
      <sz val="9"/>
      <name val="Arial"/>
      <family val="2"/>
    </font>
    <font>
      <sz val="9"/>
      <name val="Arial"/>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bottom style="double">
        <color indexed="64"/>
      </bottom>
      <diagonal/>
    </border>
  </borders>
  <cellStyleXfs count="5">
    <xf numFmtId="0" fontId="0" fillId="0" borderId="0"/>
    <xf numFmtId="164" fontId="4" fillId="0" borderId="0" applyFont="0" applyFill="0" applyBorder="0" applyAlignment="0" applyProtection="0"/>
    <xf numFmtId="0" fontId="4" fillId="0" borderId="0"/>
    <xf numFmtId="165" fontId="4" fillId="0" borderId="0" applyFill="0" applyBorder="0" applyAlignment="0" applyProtection="0"/>
    <xf numFmtId="9" fontId="4" fillId="0" borderId="0" applyFill="0" applyBorder="0" applyAlignment="0" applyProtection="0"/>
  </cellStyleXfs>
  <cellXfs count="39">
    <xf numFmtId="0" fontId="0" fillId="0" borderId="0" xfId="0"/>
    <xf numFmtId="0" fontId="3" fillId="0" borderId="0" xfId="0" applyFont="1" applyFill="1" applyAlignment="1">
      <alignment horizontal="center"/>
    </xf>
    <xf numFmtId="164" fontId="3" fillId="0" borderId="0" xfId="1" applyFont="1" applyFill="1" applyAlignment="1">
      <alignment horizontal="center"/>
    </xf>
    <xf numFmtId="0" fontId="0" fillId="0" borderId="0" xfId="0" applyAlignment="1">
      <alignment horizontal="left"/>
    </xf>
    <xf numFmtId="0" fontId="4" fillId="0" borderId="0" xfId="0" applyFont="1" applyAlignment="1">
      <alignment horizontal="left"/>
    </xf>
    <xf numFmtId="164" fontId="0" fillId="0" borderId="0" xfId="1" applyFont="1"/>
    <xf numFmtId="0" fontId="0" fillId="0" borderId="0" xfId="0" applyAlignment="1">
      <alignment horizontal="centerContinuous"/>
    </xf>
    <xf numFmtId="164" fontId="0" fillId="0" borderId="0" xfId="1" applyFont="1" applyAlignment="1">
      <alignment horizontal="centerContinuous"/>
    </xf>
    <xf numFmtId="0" fontId="5" fillId="0" borderId="0" xfId="0" applyFont="1" applyAlignment="1">
      <alignment horizontal="left"/>
    </xf>
    <xf numFmtId="0" fontId="5" fillId="0" borderId="0" xfId="0" applyFont="1" applyAlignment="1">
      <alignment horizontal="center"/>
    </xf>
    <xf numFmtId="164" fontId="5" fillId="0" borderId="0" xfId="1" applyFont="1"/>
    <xf numFmtId="0" fontId="5" fillId="0" borderId="0" xfId="0" applyFont="1"/>
    <xf numFmtId="164" fontId="0" fillId="0" borderId="0" xfId="0" applyNumberFormat="1"/>
    <xf numFmtId="0" fontId="0" fillId="0" borderId="0" xfId="0" quotePrefix="1" applyAlignment="1">
      <alignment horizontal="left"/>
    </xf>
    <xf numFmtId="0" fontId="5" fillId="0" borderId="0" xfId="0" quotePrefix="1" applyFont="1" applyAlignment="1">
      <alignment horizontal="left"/>
    </xf>
    <xf numFmtId="0" fontId="5" fillId="0" borderId="1" xfId="0" applyFont="1" applyBorder="1"/>
    <xf numFmtId="164" fontId="0" fillId="0" borderId="1" xfId="1" applyFont="1" applyBorder="1"/>
    <xf numFmtId="164" fontId="5" fillId="0" borderId="1" xfId="1" applyFont="1" applyBorder="1"/>
    <xf numFmtId="164" fontId="5" fillId="0" borderId="0" xfId="1" applyFont="1" applyAlignment="1">
      <alignment horizontal="center"/>
    </xf>
    <xf numFmtId="164" fontId="6" fillId="0" borderId="0" xfId="1" applyFont="1" applyAlignment="1">
      <alignment horizontal="center"/>
    </xf>
    <xf numFmtId="164" fontId="4" fillId="0" borderId="0" xfId="1" applyFont="1" applyAlignment="1">
      <alignment horizontal="center"/>
    </xf>
    <xf numFmtId="0" fontId="7" fillId="0" borderId="0" xfId="0" applyFont="1" applyAlignment="1">
      <alignment horizontal="left"/>
    </xf>
    <xf numFmtId="164" fontId="7" fillId="0" borderId="0" xfId="1" applyFont="1" applyAlignment="1">
      <alignment horizontal="center"/>
    </xf>
    <xf numFmtId="164" fontId="4" fillId="0" borderId="0" xfId="1" applyFont="1"/>
    <xf numFmtId="43" fontId="7" fillId="0" borderId="0" xfId="0" applyNumberFormat="1" applyFont="1"/>
    <xf numFmtId="0" fontId="6" fillId="0" borderId="0" xfId="0" applyFont="1" applyAlignment="1">
      <alignment horizontal="left"/>
    </xf>
    <xf numFmtId="0" fontId="4" fillId="0" borderId="0" xfId="0" applyFont="1" applyAlignment="1"/>
    <xf numFmtId="164" fontId="7" fillId="0" borderId="0" xfId="1" applyFont="1"/>
    <xf numFmtId="0" fontId="5" fillId="0" borderId="0" xfId="0" applyFont="1" applyAlignment="1">
      <alignment wrapText="1"/>
    </xf>
    <xf numFmtId="164" fontId="4" fillId="0" borderId="0" xfId="1" applyFont="1" applyAlignment="1">
      <alignment horizontal="left"/>
    </xf>
    <xf numFmtId="0" fontId="5" fillId="0" borderId="1" xfId="0" applyFont="1" applyBorder="1" applyAlignment="1">
      <alignment horizontal="center"/>
    </xf>
    <xf numFmtId="164" fontId="5" fillId="0" borderId="0" xfId="1" applyFont="1" applyBorder="1"/>
    <xf numFmtId="164" fontId="5" fillId="0" borderId="2" xfId="1" applyFont="1" applyBorder="1"/>
    <xf numFmtId="0" fontId="7" fillId="0" borderId="0" xfId="0" applyFont="1" applyAlignment="1">
      <alignment horizontal="left" wrapText="1"/>
    </xf>
    <xf numFmtId="0" fontId="2" fillId="0" borderId="0" xfId="0" applyFont="1" applyFill="1" applyAlignment="1">
      <alignment horizontal="center"/>
    </xf>
    <xf numFmtId="164" fontId="5" fillId="0" borderId="0" xfId="1"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7" fillId="0" borderId="0" xfId="0" applyFont="1" applyAlignment="1">
      <alignment horizontal="justify" wrapText="1"/>
    </xf>
  </cellXfs>
  <cellStyles count="5">
    <cellStyle name="Millares" xfId="1" builtinId="3"/>
    <cellStyle name="Millares 2" xfId="3"/>
    <cellStyle name="Normal" xfId="0" builtinId="0"/>
    <cellStyle name="Normal 2" xfId="2"/>
    <cellStyle name="Porcentaj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3</xdr:row>
      <xdr:rowOff>96342</xdr:rowOff>
    </xdr:to>
    <xdr:pic>
      <xdr:nvPicPr>
        <xdr:cNvPr id="2" name="Imagen 1" descr="FirmaCorreo_Bicentenar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6875" cy="639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914400</xdr:colOff>
      <xdr:row>5</xdr:row>
      <xdr:rowOff>26902</xdr:rowOff>
    </xdr:to>
    <xdr:pic>
      <xdr:nvPicPr>
        <xdr:cNvPr id="2" name="Imagen 1" descr="FirmaCorreo_Bicentenar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81225" cy="836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9/Modificaciones/Modificaci&#243;n%20N&#186;1/Modificaci&#243;n%20N&#186;1-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rbina/AppData/Local/Microsoft/Windows/INetCache/Content.Outlook/9692QHKP/Presupuesto%20Extraordinario%2001-2018%20visto%20bueno%20D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Fuente"/>
      <sheetName val="Mayoriza Fuente"/>
      <sheetName val="Modificación  "/>
      <sheetName val="Justificación1"/>
      <sheetName val="Mod.Fuente"/>
      <sheetName val="SIIP "/>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sheetData sheetId="2"/>
      <sheetData sheetId="3">
        <row r="2">
          <cell r="A2" t="str">
            <v xml:space="preserve"> MODIFICACIÓN  PRESUPUESTARIA Nº1-2019</v>
          </cell>
        </row>
      </sheetData>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I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6"/>
  <sheetViews>
    <sheetView tabSelected="1" zoomScaleNormal="100" workbookViewId="0">
      <selection activeCell="A2" sqref="A2:D2"/>
    </sheetView>
  </sheetViews>
  <sheetFormatPr baseColWidth="10" defaultRowHeight="12.75" x14ac:dyDescent="0.2"/>
  <cols>
    <col min="1" max="1" width="19.5703125" style="3" customWidth="1"/>
    <col min="2" max="2" width="47.85546875" customWidth="1"/>
    <col min="3" max="3" width="16.5703125" style="5" bestFit="1" customWidth="1"/>
    <col min="4" max="4" width="17.85546875" style="5" customWidth="1"/>
    <col min="5" max="5" width="14.85546875" bestFit="1" customWidth="1"/>
  </cols>
  <sheetData>
    <row r="2" spans="1:5" ht="15" x14ac:dyDescent="0.25">
      <c r="A2" s="36" t="s">
        <v>0</v>
      </c>
      <c r="B2" s="36"/>
      <c r="C2" s="36"/>
      <c r="D2" s="36"/>
    </row>
    <row r="3" spans="1:5" ht="15" x14ac:dyDescent="0.25">
      <c r="A3" s="36" t="s">
        <v>1</v>
      </c>
      <c r="B3" s="36"/>
      <c r="C3" s="36"/>
      <c r="D3" s="36"/>
    </row>
    <row r="4" spans="1:5" ht="15" x14ac:dyDescent="0.25">
      <c r="A4" s="36" t="s">
        <v>2</v>
      </c>
      <c r="B4" s="36"/>
      <c r="C4" s="36"/>
      <c r="D4" s="36"/>
    </row>
    <row r="5" spans="1:5" ht="15" x14ac:dyDescent="0.25">
      <c r="A5" s="34" t="s">
        <v>3</v>
      </c>
      <c r="B5" s="34"/>
      <c r="C5" s="34"/>
      <c r="D5" s="34"/>
    </row>
    <row r="6" spans="1:5" ht="15.75" x14ac:dyDescent="0.25">
      <c r="A6" s="1"/>
      <c r="B6" s="1"/>
      <c r="C6" s="2"/>
      <c r="D6" s="2"/>
    </row>
    <row r="7" spans="1:5" x14ac:dyDescent="0.2">
      <c r="A7" s="6"/>
      <c r="B7" s="6"/>
      <c r="C7" s="7"/>
      <c r="D7" s="7"/>
    </row>
    <row r="8" spans="1:5" x14ac:dyDescent="0.2">
      <c r="A8" s="8" t="s">
        <v>6</v>
      </c>
      <c r="B8" s="9" t="s">
        <v>7</v>
      </c>
      <c r="C8" s="35" t="s">
        <v>8</v>
      </c>
      <c r="D8" s="35"/>
      <c r="E8" s="35"/>
    </row>
    <row r="9" spans="1:5" x14ac:dyDescent="0.2">
      <c r="E9" s="5"/>
    </row>
    <row r="10" spans="1:5" hidden="1" x14ac:dyDescent="0.2">
      <c r="A10" s="4" t="s">
        <v>9</v>
      </c>
      <c r="B10" s="8" t="s">
        <v>10</v>
      </c>
      <c r="E10" s="10">
        <f>+C12</f>
        <v>0</v>
      </c>
    </row>
    <row r="11" spans="1:5" hidden="1" x14ac:dyDescent="0.2">
      <c r="B11" s="4"/>
      <c r="E11" s="10"/>
    </row>
    <row r="12" spans="1:5" hidden="1" x14ac:dyDescent="0.2">
      <c r="A12" s="8" t="s">
        <v>11</v>
      </c>
      <c r="B12" s="8" t="s">
        <v>12</v>
      </c>
      <c r="C12" s="5">
        <f>+C14</f>
        <v>0</v>
      </c>
      <c r="E12" s="10"/>
    </row>
    <row r="13" spans="1:5" hidden="1" x14ac:dyDescent="0.2">
      <c r="A13" s="8"/>
      <c r="B13" s="8"/>
      <c r="E13" s="10"/>
    </row>
    <row r="14" spans="1:5" hidden="1" x14ac:dyDescent="0.2">
      <c r="A14" s="8" t="s">
        <v>13</v>
      </c>
      <c r="B14" s="8" t="s">
        <v>14</v>
      </c>
      <c r="C14" s="5">
        <f>+C16</f>
        <v>0</v>
      </c>
      <c r="E14" s="10"/>
    </row>
    <row r="15" spans="1:5" hidden="1" x14ac:dyDescent="0.2">
      <c r="E15" s="5"/>
    </row>
    <row r="16" spans="1:5" hidden="1" x14ac:dyDescent="0.2">
      <c r="A16" s="4" t="s">
        <v>15</v>
      </c>
      <c r="B16" s="4" t="s">
        <v>16</v>
      </c>
      <c r="E16" s="10"/>
    </row>
    <row r="17" spans="1:5" hidden="1" x14ac:dyDescent="0.2">
      <c r="B17" s="4"/>
      <c r="E17" s="10"/>
    </row>
    <row r="18" spans="1:5" hidden="1" x14ac:dyDescent="0.2">
      <c r="B18" s="4"/>
      <c r="E18" s="10"/>
    </row>
    <row r="19" spans="1:5" s="11" customFormat="1" x14ac:dyDescent="0.2">
      <c r="A19" s="8" t="s">
        <v>17</v>
      </c>
      <c r="B19" s="8" t="s">
        <v>18</v>
      </c>
      <c r="C19" s="10"/>
      <c r="E19" s="10">
        <f>+D21</f>
        <v>134180000</v>
      </c>
    </row>
    <row r="20" spans="1:5" s="11" customFormat="1" x14ac:dyDescent="0.2">
      <c r="A20" s="8"/>
      <c r="B20" s="8"/>
      <c r="C20" s="10"/>
      <c r="D20" s="10"/>
    </row>
    <row r="21" spans="1:5" s="11" customFormat="1" x14ac:dyDescent="0.2">
      <c r="A21" s="8" t="s">
        <v>19</v>
      </c>
      <c r="B21" s="8" t="s">
        <v>20</v>
      </c>
      <c r="C21" s="10"/>
      <c r="D21" s="10">
        <f>+C23+C24</f>
        <v>134180000</v>
      </c>
    </row>
    <row r="22" spans="1:5" s="11" customFormat="1" x14ac:dyDescent="0.2">
      <c r="A22" s="8"/>
      <c r="B22" s="8"/>
      <c r="C22" s="10"/>
      <c r="D22" s="10"/>
      <c r="E22" s="12"/>
    </row>
    <row r="23" spans="1:5" x14ac:dyDescent="0.2">
      <c r="A23" s="3" t="s">
        <v>4</v>
      </c>
      <c r="B23" s="4" t="s">
        <v>5</v>
      </c>
      <c r="C23" s="5">
        <v>134180000</v>
      </c>
      <c r="D23" s="10"/>
      <c r="E23" s="12"/>
    </row>
    <row r="24" spans="1:5" x14ac:dyDescent="0.2">
      <c r="B24" s="4"/>
      <c r="D24" s="10"/>
      <c r="E24" s="12"/>
    </row>
    <row r="25" spans="1:5" x14ac:dyDescent="0.2">
      <c r="B25" s="4"/>
      <c r="D25" s="10"/>
    </row>
    <row r="26" spans="1:5" x14ac:dyDescent="0.2">
      <c r="A26" s="13"/>
      <c r="B26" s="14"/>
      <c r="D26" s="10"/>
    </row>
    <row r="28" spans="1:5" ht="13.5" thickBot="1" x14ac:dyDescent="0.25">
      <c r="B28" s="15" t="s">
        <v>21</v>
      </c>
      <c r="C28" s="16"/>
      <c r="D28" s="17"/>
      <c r="E28" s="17">
        <f>+E19+E10</f>
        <v>134180000</v>
      </c>
    </row>
    <row r="29" spans="1:5" ht="13.5" thickTop="1" x14ac:dyDescent="0.2">
      <c r="B29" s="11"/>
      <c r="D29" s="10"/>
    </row>
    <row r="30" spans="1:5" x14ac:dyDescent="0.2">
      <c r="B30" s="11"/>
      <c r="D30" s="10"/>
    </row>
    <row r="31" spans="1:5" x14ac:dyDescent="0.2">
      <c r="B31" s="11"/>
      <c r="D31" s="10"/>
    </row>
    <row r="34" spans="1:5" x14ac:dyDescent="0.2">
      <c r="A34" s="37"/>
      <c r="B34" s="37"/>
      <c r="C34" s="37"/>
    </row>
    <row r="35" spans="1:5" ht="15" x14ac:dyDescent="0.25">
      <c r="A35" s="9"/>
      <c r="B35" s="34" t="s">
        <v>22</v>
      </c>
      <c r="C35" s="34"/>
      <c r="D35" s="34"/>
    </row>
    <row r="36" spans="1:5" x14ac:dyDescent="0.2">
      <c r="A36" s="9"/>
      <c r="B36" s="9"/>
      <c r="C36" s="18"/>
    </row>
    <row r="37" spans="1:5" x14ac:dyDescent="0.2">
      <c r="A37" s="8" t="s">
        <v>6</v>
      </c>
      <c r="B37" s="9" t="s">
        <v>7</v>
      </c>
      <c r="C37" s="35" t="s">
        <v>8</v>
      </c>
      <c r="D37" s="35"/>
      <c r="E37" s="35"/>
    </row>
    <row r="38" spans="1:5" x14ac:dyDescent="0.2">
      <c r="A38" s="8"/>
      <c r="B38" s="9"/>
      <c r="C38" s="18"/>
      <c r="D38" s="18"/>
    </row>
    <row r="39" spans="1:5" x14ac:dyDescent="0.2">
      <c r="A39" s="8"/>
      <c r="B39" s="8" t="s">
        <v>23</v>
      </c>
      <c r="C39" s="18"/>
      <c r="E39" s="18">
        <f>+D41</f>
        <v>1805000</v>
      </c>
    </row>
    <row r="40" spans="1:5" x14ac:dyDescent="0.2">
      <c r="A40" s="8"/>
      <c r="B40" s="8"/>
      <c r="C40" s="18"/>
      <c r="D40" s="18"/>
    </row>
    <row r="41" spans="1:5" x14ac:dyDescent="0.2">
      <c r="A41" s="8"/>
      <c r="B41" s="8" t="s">
        <v>24</v>
      </c>
      <c r="C41" s="18"/>
      <c r="D41" s="18">
        <f>+D42</f>
        <v>1805000</v>
      </c>
    </row>
    <row r="42" spans="1:5" x14ac:dyDescent="0.2">
      <c r="A42" s="4" t="s">
        <v>25</v>
      </c>
      <c r="B42" s="4" t="s">
        <v>26</v>
      </c>
      <c r="C42" s="19"/>
      <c r="D42" s="20">
        <f>+C43</f>
        <v>1805000</v>
      </c>
    </row>
    <row r="43" spans="1:5" x14ac:dyDescent="0.2">
      <c r="A43" s="4"/>
      <c r="B43" s="21" t="s">
        <v>27</v>
      </c>
      <c r="C43" s="22">
        <v>1805000</v>
      </c>
      <c r="D43" s="20"/>
    </row>
    <row r="44" spans="1:5" x14ac:dyDescent="0.2">
      <c r="A44" s="8"/>
      <c r="B44" s="9"/>
      <c r="C44" s="19"/>
      <c r="D44" s="18"/>
    </row>
    <row r="45" spans="1:5" x14ac:dyDescent="0.2">
      <c r="A45" s="8"/>
      <c r="B45" s="8" t="s">
        <v>28</v>
      </c>
      <c r="C45" s="10"/>
      <c r="E45" s="10">
        <f>+D47+D52+D57+D63</f>
        <v>126194842.06</v>
      </c>
    </row>
    <row r="46" spans="1:5" x14ac:dyDescent="0.2">
      <c r="A46" s="8"/>
      <c r="B46" s="8"/>
      <c r="C46" s="10"/>
      <c r="D46" s="10"/>
    </row>
    <row r="47" spans="1:5" ht="16.5" customHeight="1" x14ac:dyDescent="0.2">
      <c r="A47" s="8"/>
      <c r="B47" s="8" t="s">
        <v>29</v>
      </c>
      <c r="C47" s="10"/>
      <c r="D47" s="10">
        <f>+D48</f>
        <v>84125000</v>
      </c>
    </row>
    <row r="48" spans="1:5" x14ac:dyDescent="0.2">
      <c r="A48" s="4" t="s">
        <v>30</v>
      </c>
      <c r="B48" s="4" t="s">
        <v>31</v>
      </c>
      <c r="C48" s="10"/>
      <c r="D48" s="23">
        <f>+C50+60494842.06+17630157.94</f>
        <v>84125000</v>
      </c>
    </row>
    <row r="49" spans="1:4" x14ac:dyDescent="0.2">
      <c r="A49" s="4"/>
      <c r="B49" s="21" t="s">
        <v>27</v>
      </c>
      <c r="C49" s="24">
        <v>78125000</v>
      </c>
      <c r="D49" s="23"/>
    </row>
    <row r="50" spans="1:4" x14ac:dyDescent="0.2">
      <c r="A50" s="4"/>
      <c r="B50" s="21" t="s">
        <v>32</v>
      </c>
      <c r="C50" s="24">
        <v>6000000</v>
      </c>
      <c r="D50" s="10"/>
    </row>
    <row r="51" spans="1:4" x14ac:dyDescent="0.2">
      <c r="A51" s="4"/>
      <c r="B51" s="21"/>
      <c r="C51" s="24"/>
      <c r="D51" s="10"/>
    </row>
    <row r="52" spans="1:4" x14ac:dyDescent="0.2">
      <c r="A52" s="4" t="s">
        <v>33</v>
      </c>
      <c r="B52" s="21" t="s">
        <v>34</v>
      </c>
      <c r="C52" s="24"/>
      <c r="D52" s="10">
        <f>SUM(C53:C55)</f>
        <v>19869842.060000002</v>
      </c>
    </row>
    <row r="53" spans="1:4" x14ac:dyDescent="0.2">
      <c r="A53" s="4"/>
      <c r="B53" s="21" t="s">
        <v>27</v>
      </c>
      <c r="C53" s="24">
        <v>500000</v>
      </c>
    </row>
    <row r="54" spans="1:4" x14ac:dyDescent="0.2">
      <c r="A54" s="4"/>
      <c r="B54" s="21" t="s">
        <v>35</v>
      </c>
      <c r="C54" s="24">
        <f>22000000-12630157.94</f>
        <v>9369842.0600000005</v>
      </c>
    </row>
    <row r="55" spans="1:4" x14ac:dyDescent="0.2">
      <c r="A55" s="4"/>
      <c r="B55" s="21" t="s">
        <v>36</v>
      </c>
      <c r="C55" s="24">
        <v>10000000</v>
      </c>
    </row>
    <row r="56" spans="1:4" x14ac:dyDescent="0.2">
      <c r="A56" s="4"/>
      <c r="B56" s="21"/>
      <c r="C56" s="24"/>
    </row>
    <row r="57" spans="1:4" hidden="1" x14ac:dyDescent="0.2">
      <c r="A57" s="8">
        <v>5.0199999999999996</v>
      </c>
      <c r="B57" s="8" t="s">
        <v>37</v>
      </c>
      <c r="C57" s="10"/>
      <c r="D57" s="10">
        <f>+D58</f>
        <v>0</v>
      </c>
    </row>
    <row r="58" spans="1:4" hidden="1" x14ac:dyDescent="0.2">
      <c r="A58" s="4" t="s">
        <v>38</v>
      </c>
      <c r="B58" s="4" t="s">
        <v>39</v>
      </c>
      <c r="D58" s="5">
        <f>SUM(C59:C61)</f>
        <v>0</v>
      </c>
    </row>
    <row r="59" spans="1:4" hidden="1" x14ac:dyDescent="0.2">
      <c r="A59" s="4"/>
      <c r="B59" s="21" t="s">
        <v>27</v>
      </c>
      <c r="C59" s="24"/>
    </row>
    <row r="60" spans="1:4" hidden="1" x14ac:dyDescent="0.2">
      <c r="A60" s="4"/>
      <c r="B60" s="21" t="s">
        <v>35</v>
      </c>
      <c r="C60" s="24"/>
    </row>
    <row r="61" spans="1:4" ht="12" hidden="1" customHeight="1" x14ac:dyDescent="0.2">
      <c r="A61" s="4"/>
      <c r="B61" s="21" t="s">
        <v>36</v>
      </c>
      <c r="C61" s="24"/>
    </row>
    <row r="62" spans="1:4" ht="12" hidden="1" customHeight="1" x14ac:dyDescent="0.2">
      <c r="A62" s="4"/>
      <c r="B62" s="21"/>
      <c r="C62" s="24"/>
    </row>
    <row r="63" spans="1:4" ht="12" customHeight="1" x14ac:dyDescent="0.2">
      <c r="A63" s="8"/>
      <c r="B63" s="25" t="s">
        <v>40</v>
      </c>
      <c r="C63" s="24"/>
      <c r="D63" s="10">
        <f>+D64</f>
        <v>22200000</v>
      </c>
    </row>
    <row r="64" spans="1:4" ht="12" customHeight="1" x14ac:dyDescent="0.2">
      <c r="A64" s="4" t="s">
        <v>41</v>
      </c>
      <c r="B64" s="26" t="s">
        <v>42</v>
      </c>
      <c r="C64" s="24"/>
      <c r="D64" s="5">
        <f>+C65+C66</f>
        <v>22200000</v>
      </c>
    </row>
    <row r="65" spans="1:5" ht="12" customHeight="1" x14ac:dyDescent="0.2">
      <c r="A65" s="4"/>
      <c r="B65" s="21" t="s">
        <v>27</v>
      </c>
      <c r="C65" s="24">
        <v>5000000</v>
      </c>
    </row>
    <row r="66" spans="1:5" ht="12" customHeight="1" x14ac:dyDescent="0.2">
      <c r="A66" s="4"/>
      <c r="B66" s="21" t="s">
        <v>35</v>
      </c>
      <c r="C66" s="27">
        <v>17200000</v>
      </c>
    </row>
    <row r="67" spans="1:5" ht="12" customHeight="1" x14ac:dyDescent="0.2">
      <c r="A67" s="4"/>
      <c r="B67" s="21"/>
      <c r="C67" s="27"/>
    </row>
    <row r="68" spans="1:5" ht="12" customHeight="1" x14ac:dyDescent="0.2">
      <c r="A68" s="8">
        <v>6</v>
      </c>
      <c r="B68" s="11" t="s">
        <v>43</v>
      </c>
      <c r="C68" s="27"/>
      <c r="E68" s="10">
        <f>+D70</f>
        <v>6180157.9400000004</v>
      </c>
    </row>
    <row r="69" spans="1:5" ht="12" customHeight="1" x14ac:dyDescent="0.2">
      <c r="A69" s="8"/>
      <c r="B69" s="11"/>
      <c r="C69" s="27"/>
    </row>
    <row r="70" spans="1:5" ht="12" customHeight="1" x14ac:dyDescent="0.2">
      <c r="A70" s="8">
        <v>6.01</v>
      </c>
      <c r="B70" s="28" t="s">
        <v>44</v>
      </c>
      <c r="C70" s="27"/>
      <c r="D70" s="10">
        <f>+D71</f>
        <v>6180157.9400000004</v>
      </c>
    </row>
    <row r="71" spans="1:5" ht="12" customHeight="1" x14ac:dyDescent="0.2">
      <c r="A71" s="4" t="s">
        <v>45</v>
      </c>
      <c r="B71" s="4" t="s">
        <v>46</v>
      </c>
      <c r="C71" s="27"/>
      <c r="D71" s="5">
        <f>+C72</f>
        <v>6180157.9400000004</v>
      </c>
    </row>
    <row r="72" spans="1:5" x14ac:dyDescent="0.2">
      <c r="B72" s="21" t="s">
        <v>36</v>
      </c>
      <c r="C72" s="27">
        <v>6180157.9400000004</v>
      </c>
      <c r="D72" s="29"/>
    </row>
    <row r="73" spans="1:5" x14ac:dyDescent="0.2">
      <c r="B73" s="21"/>
      <c r="C73" s="27"/>
      <c r="D73" s="29"/>
    </row>
    <row r="74" spans="1:5" ht="13.5" thickBot="1" x14ac:dyDescent="0.25">
      <c r="B74" s="30" t="s">
        <v>47</v>
      </c>
      <c r="C74" s="16"/>
      <c r="D74" s="17"/>
      <c r="E74" s="17">
        <f>SUM(E39:E73)</f>
        <v>134180000</v>
      </c>
    </row>
    <row r="75" spans="1:5" ht="13.5" thickTop="1" x14ac:dyDescent="0.2"/>
    <row r="76" spans="1:5" x14ac:dyDescent="0.2">
      <c r="D76" s="23"/>
    </row>
  </sheetData>
  <mergeCells count="8">
    <mergeCell ref="B35:D35"/>
    <mergeCell ref="C37:E37"/>
    <mergeCell ref="A2:D2"/>
    <mergeCell ref="A3:D3"/>
    <mergeCell ref="A4:D4"/>
    <mergeCell ref="A5:D5"/>
    <mergeCell ref="C8:E8"/>
    <mergeCell ref="A34:C34"/>
  </mergeCells>
  <printOptions horizontalCentered="1" verticalCentered="1"/>
  <pageMargins left="0.39370078740157483" right="0.39370078740157483" top="0.39370078740157483" bottom="0.39370078740157483" header="0" footer="0"/>
  <pageSetup scale="85" orientation="portrait" r:id="rId1"/>
  <headerFooter alignWithMargins="0">
    <oddFooter>&amp;LRealizado por:&amp;RRevisado por:</oddFooter>
  </headerFooter>
  <rowBreaks count="2" manualBreakCount="2">
    <brk id="31" max="4" man="1"/>
    <brk id="78"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zoomScaleSheetLayoutView="100" workbookViewId="0">
      <selection sqref="A1:E1"/>
    </sheetView>
  </sheetViews>
  <sheetFormatPr baseColWidth="10" defaultRowHeight="12.75" x14ac:dyDescent="0.2"/>
  <cols>
    <col min="1" max="1" width="19" customWidth="1"/>
    <col min="2" max="2" width="51.42578125" customWidth="1"/>
    <col min="3" max="3" width="20.140625" customWidth="1"/>
    <col min="4" max="4" width="17.5703125" customWidth="1"/>
    <col min="5" max="5" width="14.85546875" bestFit="1" customWidth="1"/>
  </cols>
  <sheetData>
    <row r="1" spans="1:5" x14ac:dyDescent="0.2">
      <c r="A1" s="37" t="str">
        <f>+'P.Ext 1'!A2</f>
        <v>PRESUPUESTO EXTRAORDINARIO No. 1-2019</v>
      </c>
      <c r="B1" s="37"/>
      <c r="C1" s="37"/>
      <c r="D1" s="37"/>
      <c r="E1" s="37"/>
    </row>
    <row r="2" spans="1:5" x14ac:dyDescent="0.2">
      <c r="A2" s="37" t="s">
        <v>1</v>
      </c>
      <c r="B2" s="37"/>
      <c r="C2" s="37"/>
      <c r="D2" s="37"/>
      <c r="E2" s="37"/>
    </row>
    <row r="3" spans="1:5" x14ac:dyDescent="0.2">
      <c r="A3" s="37" t="s">
        <v>48</v>
      </c>
      <c r="B3" s="37"/>
      <c r="C3" s="37"/>
      <c r="D3" s="37"/>
      <c r="E3" s="37"/>
    </row>
    <row r="4" spans="1:5" x14ac:dyDescent="0.2">
      <c r="A4" s="37" t="s">
        <v>2</v>
      </c>
      <c r="B4" s="37"/>
      <c r="C4" s="37"/>
      <c r="D4" s="37"/>
      <c r="E4" s="37"/>
    </row>
    <row r="5" spans="1:5" x14ac:dyDescent="0.2">
      <c r="A5" s="9"/>
      <c r="B5" s="9"/>
      <c r="C5" s="9"/>
      <c r="D5" s="9"/>
    </row>
    <row r="6" spans="1:5" x14ac:dyDescent="0.2">
      <c r="A6" s="9"/>
      <c r="B6" s="9"/>
      <c r="C6" s="9"/>
      <c r="D6" s="9"/>
    </row>
    <row r="7" spans="1:5" x14ac:dyDescent="0.2">
      <c r="A7" s="9"/>
      <c r="B7" s="9"/>
      <c r="C7" s="9"/>
      <c r="D7" s="9"/>
    </row>
    <row r="8" spans="1:5" ht="15" x14ac:dyDescent="0.25">
      <c r="A8" s="9"/>
      <c r="B8" s="34" t="s">
        <v>3</v>
      </c>
      <c r="C8" s="34"/>
      <c r="D8" s="34"/>
    </row>
    <row r="9" spans="1:5" x14ac:dyDescent="0.2">
      <c r="A9" s="8" t="s">
        <v>6</v>
      </c>
      <c r="B9" s="9" t="s">
        <v>7</v>
      </c>
      <c r="C9" s="5"/>
      <c r="D9" s="18" t="s">
        <v>8</v>
      </c>
    </row>
    <row r="10" spans="1:5" x14ac:dyDescent="0.2">
      <c r="A10" s="3"/>
      <c r="C10" s="5"/>
      <c r="D10" s="5"/>
    </row>
    <row r="11" spans="1:5" x14ac:dyDescent="0.2">
      <c r="A11" s="8"/>
      <c r="B11" s="8"/>
      <c r="C11" s="10"/>
      <c r="D11" s="10"/>
    </row>
    <row r="12" spans="1:5" x14ac:dyDescent="0.2">
      <c r="A12" s="8" t="s">
        <v>17</v>
      </c>
      <c r="B12" s="8" t="s">
        <v>18</v>
      </c>
      <c r="C12" s="10"/>
      <c r="D12" s="10"/>
      <c r="E12" s="10">
        <f>+D14</f>
        <v>134180000</v>
      </c>
    </row>
    <row r="13" spans="1:5" x14ac:dyDescent="0.2">
      <c r="A13" s="8"/>
      <c r="B13" s="8"/>
      <c r="C13" s="10"/>
      <c r="D13" s="10"/>
    </row>
    <row r="14" spans="1:5" x14ac:dyDescent="0.2">
      <c r="A14" s="8" t="s">
        <v>19</v>
      </c>
      <c r="B14" s="8" t="s">
        <v>20</v>
      </c>
      <c r="C14" s="10"/>
      <c r="D14" s="10">
        <f>+C16+C17</f>
        <v>134180000</v>
      </c>
    </row>
    <row r="15" spans="1:5" x14ac:dyDescent="0.2">
      <c r="A15" s="8"/>
      <c r="B15" s="8"/>
      <c r="C15" s="10"/>
      <c r="D15" s="10"/>
    </row>
    <row r="16" spans="1:5" x14ac:dyDescent="0.2">
      <c r="A16" s="3" t="s">
        <v>4</v>
      </c>
      <c r="B16" s="4" t="s">
        <v>5</v>
      </c>
      <c r="C16" s="5">
        <v>134180000</v>
      </c>
      <c r="D16" s="10"/>
    </row>
    <row r="17" spans="1:5" x14ac:dyDescent="0.2">
      <c r="A17" s="3"/>
      <c r="B17" s="4"/>
      <c r="C17" s="5"/>
      <c r="D17" s="10"/>
    </row>
    <row r="18" spans="1:5" ht="44.25" customHeight="1" x14ac:dyDescent="0.2">
      <c r="A18" s="8"/>
      <c r="B18" s="38" t="s">
        <v>49</v>
      </c>
      <c r="C18" s="38"/>
      <c r="D18" s="38"/>
      <c r="E18" s="10"/>
    </row>
    <row r="19" spans="1:5" x14ac:dyDescent="0.2">
      <c r="A19" s="4"/>
      <c r="B19" s="4"/>
      <c r="C19" s="5"/>
      <c r="D19" s="10"/>
      <c r="E19" s="31"/>
    </row>
    <row r="20" spans="1:5" ht="13.5" thickBot="1" x14ac:dyDescent="0.25">
      <c r="A20" s="3"/>
      <c r="B20" s="4"/>
      <c r="C20" s="5"/>
      <c r="D20" s="10"/>
      <c r="E20" s="32"/>
    </row>
    <row r="21" spans="1:5" ht="14.25" thickTop="1" thickBot="1" x14ac:dyDescent="0.25">
      <c r="A21" s="3"/>
      <c r="B21" s="15" t="s">
        <v>21</v>
      </c>
      <c r="C21" s="16"/>
      <c r="D21" s="16"/>
      <c r="E21" s="17">
        <f>SUM(E12:E20)</f>
        <v>134180000</v>
      </c>
    </row>
    <row r="22" spans="1:5" ht="13.5" thickTop="1" x14ac:dyDescent="0.2">
      <c r="A22" s="9"/>
      <c r="B22" s="9"/>
      <c r="C22" s="9"/>
      <c r="D22" s="9"/>
    </row>
    <row r="23" spans="1:5" x14ac:dyDescent="0.2">
      <c r="A23" s="9"/>
      <c r="B23" s="9"/>
      <c r="C23" s="9"/>
      <c r="D23" s="9"/>
    </row>
    <row r="24" spans="1:5" x14ac:dyDescent="0.2">
      <c r="A24" s="9"/>
      <c r="B24" s="9"/>
      <c r="C24" s="9"/>
      <c r="D24" s="9"/>
    </row>
    <row r="25" spans="1:5" ht="15" x14ac:dyDescent="0.25">
      <c r="A25" s="9"/>
      <c r="B25" s="34" t="s">
        <v>22</v>
      </c>
      <c r="C25" s="34"/>
      <c r="D25" s="34"/>
    </row>
    <row r="26" spans="1:5" x14ac:dyDescent="0.2">
      <c r="A26" s="8"/>
      <c r="B26" s="9"/>
      <c r="C26" s="5"/>
      <c r="D26" s="18"/>
    </row>
    <row r="27" spans="1:5" x14ac:dyDescent="0.2">
      <c r="A27" s="8" t="s">
        <v>6</v>
      </c>
      <c r="B27" s="9" t="s">
        <v>7</v>
      </c>
      <c r="C27" s="35" t="s">
        <v>8</v>
      </c>
      <c r="D27" s="35"/>
      <c r="E27" s="35"/>
    </row>
    <row r="28" spans="1:5" x14ac:dyDescent="0.2">
      <c r="A28" s="8"/>
      <c r="B28" s="9"/>
      <c r="C28" s="18"/>
      <c r="D28" s="18"/>
    </row>
    <row r="29" spans="1:5" x14ac:dyDescent="0.2">
      <c r="A29" s="8"/>
      <c r="B29" s="8" t="s">
        <v>23</v>
      </c>
      <c r="C29" s="18"/>
      <c r="D29" s="5"/>
      <c r="E29" s="18">
        <f>+D31</f>
        <v>1805000</v>
      </c>
    </row>
    <row r="30" spans="1:5" x14ac:dyDescent="0.2">
      <c r="A30" s="8"/>
      <c r="B30" s="8"/>
      <c r="C30" s="18"/>
      <c r="D30" s="18"/>
      <c r="E30" s="12"/>
    </row>
    <row r="31" spans="1:5" x14ac:dyDescent="0.2">
      <c r="A31" s="8"/>
      <c r="B31" s="8" t="s">
        <v>50</v>
      </c>
      <c r="C31" s="18"/>
      <c r="D31" s="18">
        <f>+D32</f>
        <v>1805000</v>
      </c>
    </row>
    <row r="32" spans="1:5" x14ac:dyDescent="0.2">
      <c r="A32" s="4" t="s">
        <v>25</v>
      </c>
      <c r="B32" s="4" t="s">
        <v>26</v>
      </c>
      <c r="C32" s="19"/>
      <c r="D32" s="20">
        <f>+C33</f>
        <v>1805000</v>
      </c>
    </row>
    <row r="33" spans="1:5" x14ac:dyDescent="0.2">
      <c r="A33" s="8"/>
      <c r="B33" s="21" t="s">
        <v>51</v>
      </c>
      <c r="C33" s="22">
        <v>1805000</v>
      </c>
      <c r="D33" s="18"/>
    </row>
    <row r="34" spans="1:5" ht="68.25" customHeight="1" x14ac:dyDescent="0.2">
      <c r="A34" s="8"/>
      <c r="B34" s="38" t="s">
        <v>52</v>
      </c>
      <c r="C34" s="38"/>
      <c r="D34" s="38"/>
    </row>
    <row r="35" spans="1:5" x14ac:dyDescent="0.2">
      <c r="A35" s="8"/>
      <c r="B35" s="9"/>
      <c r="C35" s="19"/>
      <c r="D35" s="18"/>
    </row>
    <row r="36" spans="1:5" x14ac:dyDescent="0.2">
      <c r="A36" s="8"/>
      <c r="B36" s="8"/>
      <c r="C36" s="10"/>
      <c r="D36" s="10"/>
    </row>
    <row r="37" spans="1:5" x14ac:dyDescent="0.2">
      <c r="A37" s="8"/>
      <c r="B37" s="8" t="s">
        <v>28</v>
      </c>
      <c r="C37" s="10"/>
      <c r="D37" s="5"/>
      <c r="E37" s="10">
        <f>+D39+D51+D58+D45</f>
        <v>126194842.06</v>
      </c>
    </row>
    <row r="38" spans="1:5" x14ac:dyDescent="0.2">
      <c r="A38" s="8"/>
      <c r="B38" s="8"/>
      <c r="C38" s="10"/>
      <c r="D38" s="10"/>
    </row>
    <row r="39" spans="1:5" x14ac:dyDescent="0.2">
      <c r="A39" s="8"/>
      <c r="B39" s="8" t="s">
        <v>29</v>
      </c>
      <c r="C39" s="10"/>
      <c r="D39" s="10">
        <f>+D40</f>
        <v>84125000</v>
      </c>
    </row>
    <row r="40" spans="1:5" x14ac:dyDescent="0.2">
      <c r="A40" s="4" t="s">
        <v>30</v>
      </c>
      <c r="B40" s="4" t="s">
        <v>31</v>
      </c>
      <c r="C40" s="10"/>
      <c r="D40" s="23">
        <f>+C42+C41</f>
        <v>84125000</v>
      </c>
    </row>
    <row r="41" spans="1:5" x14ac:dyDescent="0.2">
      <c r="A41" s="4"/>
      <c r="B41" s="4" t="s">
        <v>53</v>
      </c>
      <c r="C41" s="24">
        <v>78125000</v>
      </c>
      <c r="D41" s="23"/>
    </row>
    <row r="42" spans="1:5" x14ac:dyDescent="0.2">
      <c r="A42" s="4"/>
      <c r="B42" s="21" t="s">
        <v>54</v>
      </c>
      <c r="C42" s="24">
        <v>6000000</v>
      </c>
      <c r="D42" s="10"/>
    </row>
    <row r="43" spans="1:5" ht="274.5" customHeight="1" x14ac:dyDescent="0.2">
      <c r="A43" s="4"/>
      <c r="B43" s="38" t="s">
        <v>55</v>
      </c>
      <c r="C43" s="38"/>
      <c r="D43" s="38"/>
    </row>
    <row r="44" spans="1:5" x14ac:dyDescent="0.2">
      <c r="A44" s="4"/>
      <c r="B44" s="33"/>
      <c r="C44" s="33"/>
      <c r="D44" s="10"/>
    </row>
    <row r="45" spans="1:5" x14ac:dyDescent="0.2">
      <c r="A45" s="4" t="s">
        <v>33</v>
      </c>
      <c r="B45" s="4" t="s">
        <v>34</v>
      </c>
      <c r="C45" s="24"/>
      <c r="D45" s="10">
        <f>SUM(C46:C48)</f>
        <v>19869842.060000002</v>
      </c>
    </row>
    <row r="46" spans="1:5" x14ac:dyDescent="0.2">
      <c r="A46" s="4"/>
      <c r="B46" s="21" t="s">
        <v>27</v>
      </c>
      <c r="C46" s="24">
        <v>500000</v>
      </c>
      <c r="D46" s="5"/>
    </row>
    <row r="47" spans="1:5" x14ac:dyDescent="0.2">
      <c r="A47" s="4"/>
      <c r="B47" s="21" t="s">
        <v>35</v>
      </c>
      <c r="C47" s="24">
        <v>9369842.0600000005</v>
      </c>
      <c r="D47" s="5"/>
    </row>
    <row r="48" spans="1:5" x14ac:dyDescent="0.2">
      <c r="A48" s="4"/>
      <c r="B48" s="21" t="s">
        <v>36</v>
      </c>
      <c r="C48" s="24">
        <v>10000000</v>
      </c>
      <c r="D48" s="5"/>
    </row>
    <row r="49" spans="1:5" ht="93.75" customHeight="1" x14ac:dyDescent="0.2">
      <c r="A49" s="4"/>
      <c r="B49" s="38" t="s">
        <v>56</v>
      </c>
      <c r="C49" s="38"/>
      <c r="D49" s="38"/>
    </row>
    <row r="50" spans="1:5" x14ac:dyDescent="0.2">
      <c r="A50" s="4"/>
      <c r="B50" s="21"/>
      <c r="C50" s="24"/>
      <c r="D50" s="5"/>
    </row>
    <row r="51" spans="1:5" hidden="1" x14ac:dyDescent="0.2">
      <c r="A51" s="8">
        <v>5.0199999999999996</v>
      </c>
      <c r="B51" s="8" t="s">
        <v>37</v>
      </c>
      <c r="C51" s="10"/>
      <c r="D51" s="10">
        <f>+D52</f>
        <v>0</v>
      </c>
    </row>
    <row r="52" spans="1:5" hidden="1" x14ac:dyDescent="0.2">
      <c r="A52" s="4" t="s">
        <v>38</v>
      </c>
      <c r="B52" s="4" t="s">
        <v>39</v>
      </c>
      <c r="C52" s="5"/>
      <c r="D52" s="5">
        <f>SUM(C53:C55)</f>
        <v>0</v>
      </c>
    </row>
    <row r="53" spans="1:5" hidden="1" x14ac:dyDescent="0.2">
      <c r="A53" s="4"/>
      <c r="B53" s="21" t="s">
        <v>57</v>
      </c>
      <c r="C53" s="24"/>
      <c r="D53" s="5"/>
    </row>
    <row r="54" spans="1:5" hidden="1" x14ac:dyDescent="0.2">
      <c r="A54" s="4"/>
      <c r="B54" s="21" t="s">
        <v>58</v>
      </c>
      <c r="C54" s="24"/>
      <c r="D54" s="5"/>
    </row>
    <row r="55" spans="1:5" hidden="1" x14ac:dyDescent="0.2">
      <c r="A55" s="4"/>
      <c r="B55" s="21" t="s">
        <v>32</v>
      </c>
      <c r="C55" s="24"/>
      <c r="D55" s="5"/>
    </row>
    <row r="56" spans="1:5" hidden="1" x14ac:dyDescent="0.2">
      <c r="A56" s="4"/>
      <c r="B56" s="38"/>
      <c r="C56" s="38"/>
      <c r="D56" s="38"/>
    </row>
    <row r="57" spans="1:5" x14ac:dyDescent="0.2">
      <c r="A57" s="4"/>
      <c r="B57" s="21"/>
      <c r="C57" s="24"/>
      <c r="D57" s="5"/>
    </row>
    <row r="58" spans="1:5" x14ac:dyDescent="0.2">
      <c r="A58" s="8"/>
      <c r="B58" s="25" t="s">
        <v>40</v>
      </c>
      <c r="C58" s="24"/>
      <c r="D58" s="10">
        <f>+D59</f>
        <v>22200000</v>
      </c>
    </row>
    <row r="59" spans="1:5" x14ac:dyDescent="0.2">
      <c r="A59" s="4" t="s">
        <v>41</v>
      </c>
      <c r="B59" s="26" t="s">
        <v>42</v>
      </c>
      <c r="C59" s="24"/>
      <c r="D59" s="5">
        <f>+C60+C61</f>
        <v>22200000</v>
      </c>
    </row>
    <row r="60" spans="1:5" x14ac:dyDescent="0.2">
      <c r="A60" s="4"/>
      <c r="B60" s="21" t="s">
        <v>27</v>
      </c>
      <c r="C60" s="24">
        <v>5000000</v>
      </c>
      <c r="D60" s="5"/>
    </row>
    <row r="61" spans="1:5" x14ac:dyDescent="0.2">
      <c r="A61" s="4"/>
      <c r="B61" s="21" t="s">
        <v>35</v>
      </c>
      <c r="C61" s="27">
        <v>17200000</v>
      </c>
      <c r="D61" s="5"/>
    </row>
    <row r="62" spans="1:5" ht="113.25" customHeight="1" x14ac:dyDescent="0.2">
      <c r="A62" s="4"/>
      <c r="B62" s="38" t="s">
        <v>59</v>
      </c>
      <c r="C62" s="38"/>
      <c r="D62" s="38"/>
    </row>
    <row r="63" spans="1:5" x14ac:dyDescent="0.2">
      <c r="A63" s="4"/>
      <c r="B63" s="21"/>
      <c r="C63" s="27"/>
      <c r="D63" s="5"/>
    </row>
    <row r="64" spans="1:5" x14ac:dyDescent="0.2">
      <c r="A64" s="8">
        <v>6</v>
      </c>
      <c r="B64" s="11" t="s">
        <v>43</v>
      </c>
      <c r="C64" s="27"/>
      <c r="D64" s="5"/>
      <c r="E64" s="10">
        <f>+D66</f>
        <v>6180157.9400000004</v>
      </c>
    </row>
    <row r="65" spans="1:5" x14ac:dyDescent="0.2">
      <c r="A65" s="8"/>
      <c r="B65" s="11"/>
      <c r="C65" s="27"/>
      <c r="D65" s="5"/>
    </row>
    <row r="66" spans="1:5" x14ac:dyDescent="0.2">
      <c r="A66" s="8">
        <v>6.01</v>
      </c>
      <c r="B66" s="28" t="s">
        <v>44</v>
      </c>
      <c r="C66" s="27"/>
      <c r="D66" s="10">
        <f>+D67</f>
        <v>6180157.9400000004</v>
      </c>
    </row>
    <row r="67" spans="1:5" x14ac:dyDescent="0.2">
      <c r="A67" s="4" t="s">
        <v>45</v>
      </c>
      <c r="B67" s="4" t="s">
        <v>46</v>
      </c>
      <c r="C67" s="27"/>
      <c r="D67" s="5">
        <f>+C68</f>
        <v>6180157.9400000004</v>
      </c>
    </row>
    <row r="68" spans="1:5" x14ac:dyDescent="0.2">
      <c r="A68" s="3"/>
      <c r="B68" s="21" t="s">
        <v>36</v>
      </c>
      <c r="C68" s="27">
        <v>6180157.9400000004</v>
      </c>
      <c r="D68" s="29"/>
    </row>
    <row r="69" spans="1:5" ht="26.25" customHeight="1" x14ac:dyDescent="0.2">
      <c r="A69" s="3"/>
      <c r="B69" s="38" t="s">
        <v>60</v>
      </c>
      <c r="C69" s="38"/>
      <c r="D69" s="38"/>
    </row>
    <row r="70" spans="1:5" x14ac:dyDescent="0.2">
      <c r="A70" s="3"/>
      <c r="B70" s="21"/>
      <c r="C70" s="27"/>
      <c r="D70" s="29"/>
    </row>
    <row r="71" spans="1:5" ht="13.5" thickBot="1" x14ac:dyDescent="0.25">
      <c r="A71" s="3"/>
      <c r="B71" s="30" t="s">
        <v>47</v>
      </c>
      <c r="C71" s="16"/>
      <c r="D71" s="17"/>
      <c r="E71" s="17">
        <f>SUM(E29:E70)</f>
        <v>134180000</v>
      </c>
    </row>
    <row r="72" spans="1:5" ht="13.5" thickTop="1" x14ac:dyDescent="0.2"/>
  </sheetData>
  <mergeCells count="14">
    <mergeCell ref="B62:D62"/>
    <mergeCell ref="B69:D69"/>
    <mergeCell ref="B25:D25"/>
    <mergeCell ref="C27:E27"/>
    <mergeCell ref="B34:D34"/>
    <mergeCell ref="B43:D43"/>
    <mergeCell ref="B49:D49"/>
    <mergeCell ref="B56:D56"/>
    <mergeCell ref="B18:D18"/>
    <mergeCell ref="A1:E1"/>
    <mergeCell ref="A2:E2"/>
    <mergeCell ref="A3:E3"/>
    <mergeCell ref="A4:E4"/>
    <mergeCell ref="B8:D8"/>
  </mergeCells>
  <printOptions horizontalCentered="1" verticalCentered="1"/>
  <pageMargins left="0.39370078740157483" right="0.39370078740157483" top="0.39370078740157483" bottom="0.39370078740157483" header="0" footer="0"/>
  <pageSetup scale="80" orientation="portrait" r:id="rId1"/>
  <headerFooter alignWithMargins="0"/>
  <rowBreaks count="2" manualBreakCount="2">
    <brk id="23" max="4" man="1"/>
    <brk id="5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P.Ext 1</vt:lpstr>
      <vt:lpstr>Just Pext 1</vt:lpstr>
      <vt:lpstr>'Just Pext 1'!Área_de_impresión</vt:lpstr>
      <vt:lpstr>'P.Ext 1'!Área_de_impresión</vt:lpstr>
      <vt:lpstr>'Just Pext 1'!Títulos_a_imprimir</vt:lpstr>
      <vt:lpstr>'P.Ext 1'!Títulos_a_imprimir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Urbina Aguirre</dc:creator>
  <cp:lastModifiedBy>Maricela Cordero Vega</cp:lastModifiedBy>
  <cp:lastPrinted>2019-05-02T21:09:16Z</cp:lastPrinted>
  <dcterms:created xsi:type="dcterms:W3CDTF">2019-05-02T16:55:29Z</dcterms:created>
  <dcterms:modified xsi:type="dcterms:W3CDTF">2019-05-02T21:30:03Z</dcterms:modified>
</cp:coreProperties>
</file>