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vega\OneDrive - DIRECCIÓN GENERAL ARCHIVO NACIONAL\Maricela\Año 2021 Ene 2021 a Dic 2021\Página web 2021\Al 31 diciembre 2020\Información presupuetaria\"/>
    </mc:Choice>
  </mc:AlternateContent>
  <bookViews>
    <workbookView xWindow="0" yWindow="0" windowWidth="20730" windowHeight="8535"/>
  </bookViews>
  <sheets>
    <sheet name="modificacion7_2020" sheetId="7" r:id="rId1"/>
    <sheet name="Mod N°7 Justif." sheetId="8" r:id="rId2"/>
    <sheet name="modificacion8_2020" sheetId="9" r:id="rId3"/>
    <sheet name="Mod N°8 Justif." sheetId="10" r:id="rId4"/>
  </sheets>
  <externalReferences>
    <externalReference r:id="rId5"/>
    <externalReference r:id="rId6"/>
    <externalReference r:id="rId7"/>
    <externalReference r:id="rId8"/>
  </externalReferences>
  <definedNames>
    <definedName name="DATOS">[1]CUENTAS!$1:$1048576</definedName>
    <definedName name="Excel_BuiltIn_Print_Area_3">#REF!</definedName>
    <definedName name="Excel_BuiltIn_Print_Titles_3">#REF!</definedName>
    <definedName name="Excel_BuiltIn_Print_Titles_4">[2]CTAS!#REF!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0" l="1"/>
  <c r="A2" i="9"/>
  <c r="C44" i="9"/>
  <c r="C41" i="9"/>
  <c r="C36" i="9"/>
  <c r="D34" i="9" s="1"/>
  <c r="C24" i="9"/>
  <c r="C21" i="9"/>
  <c r="C17" i="9"/>
  <c r="C12" i="9"/>
  <c r="D10" i="9"/>
  <c r="C109" i="8"/>
  <c r="D107" i="8" s="1"/>
  <c r="C101" i="8"/>
  <c r="C97" i="8"/>
  <c r="D95" i="8" s="1"/>
  <c r="C79" i="8"/>
  <c r="C75" i="8"/>
  <c r="C71" i="8"/>
  <c r="C67" i="8"/>
  <c r="C61" i="8"/>
  <c r="C57" i="8"/>
  <c r="D55" i="8"/>
  <c r="C44" i="8"/>
  <c r="D42" i="8"/>
  <c r="C38" i="8"/>
  <c r="C34" i="8"/>
  <c r="C25" i="8"/>
  <c r="D24" i="8" s="1"/>
  <c r="C17" i="8"/>
  <c r="D15" i="8"/>
  <c r="C11" i="8"/>
  <c r="D9" i="8" s="1"/>
  <c r="A2" i="8"/>
  <c r="A2" i="7"/>
  <c r="C100" i="7"/>
  <c r="D98" i="7" s="1"/>
  <c r="C94" i="7"/>
  <c r="C91" i="7"/>
  <c r="C82" i="7"/>
  <c r="C79" i="7"/>
  <c r="C76" i="7"/>
  <c r="C73" i="7"/>
  <c r="C68" i="7"/>
  <c r="C65" i="7"/>
  <c r="C53" i="7"/>
  <c r="D51" i="7" s="1"/>
  <c r="C48" i="7"/>
  <c r="C45" i="7"/>
  <c r="C39" i="7"/>
  <c r="C35" i="7"/>
  <c r="D33" i="7" s="1"/>
  <c r="C29" i="7"/>
  <c r="C25" i="7"/>
  <c r="C20" i="7"/>
  <c r="C14" i="7"/>
  <c r="D9" i="7" s="1"/>
  <c r="C11" i="7"/>
  <c r="D15" i="9" l="1"/>
  <c r="D27" i="9" s="1"/>
  <c r="D39" i="9"/>
  <c r="D47" i="9"/>
  <c r="D32" i="8"/>
  <c r="D65" i="8"/>
  <c r="D119" i="8" s="1"/>
  <c r="D48" i="8"/>
  <c r="D89" i="7"/>
  <c r="D63" i="7"/>
  <c r="D71" i="7"/>
  <c r="D43" i="7"/>
  <c r="D18" i="7"/>
  <c r="D56" i="7" s="1"/>
  <c r="D106" i="7"/>
</calcChain>
</file>

<file path=xl/sharedStrings.xml><?xml version="1.0" encoding="utf-8"?>
<sst xmlns="http://schemas.openxmlformats.org/spreadsheetml/2006/main" count="349" uniqueCount="135">
  <si>
    <t>JUNTA ADMINISTRATIVA DEL ARCHIVO NACIONAL</t>
  </si>
  <si>
    <t>CÓDIGO</t>
  </si>
  <si>
    <t>MONTO</t>
  </si>
  <si>
    <t>AUMENTAR EGRESOS</t>
  </si>
  <si>
    <t>SERVICIOS</t>
  </si>
  <si>
    <t>1.08.01</t>
  </si>
  <si>
    <t>BIENES DURADEROS</t>
  </si>
  <si>
    <t>MAQUINARIA, EQUIPO Y MOBILIARIO</t>
  </si>
  <si>
    <t>5.01.04</t>
  </si>
  <si>
    <t>Equipo y mobiliario de oficina</t>
  </si>
  <si>
    <t>TOTAL REBAJOS</t>
  </si>
  <si>
    <t>ÚTILES, MATERIALES Y SUMINISTROS  DIVERSOS</t>
  </si>
  <si>
    <t>2.99</t>
  </si>
  <si>
    <t>MATERIALES Y PRODUCTOS DE USO EN LA CONSTRUCCIÓN  Y MANTENIMIENTO</t>
  </si>
  <si>
    <t>2.03</t>
  </si>
  <si>
    <t>Productos farmacéuticos y medicinales</t>
  </si>
  <si>
    <t>2.01.02</t>
  </si>
  <si>
    <t>PRODUCTOS QUÍMICOS Y CONEXOS</t>
  </si>
  <si>
    <t>2.01</t>
  </si>
  <si>
    <t>MATERIALES Y SUMINISTROS</t>
  </si>
  <si>
    <t>2</t>
  </si>
  <si>
    <t xml:space="preserve">Mantenimiento y reparación de otros equipos </t>
  </si>
  <si>
    <t>1.08.99</t>
  </si>
  <si>
    <t>MANTENIMIENTO Y REPARACIÓN</t>
  </si>
  <si>
    <t xml:space="preserve">Servicios generales </t>
  </si>
  <si>
    <t>1.04.06</t>
  </si>
  <si>
    <t>SERVICIOS DE GESTIÓN Y APOYO</t>
  </si>
  <si>
    <t>1.04</t>
  </si>
  <si>
    <t>Servicios de tecnologías de información</t>
  </si>
  <si>
    <t>1.03.07</t>
  </si>
  <si>
    <t>SERVICIOS COMERCIALES Y FINANCIEROS</t>
  </si>
  <si>
    <t>1.03</t>
  </si>
  <si>
    <t>SERVICIOS BÁSICOS</t>
  </si>
  <si>
    <t>1.02</t>
  </si>
  <si>
    <t>1</t>
  </si>
  <si>
    <t>Sueldo para Cargos Fijos</t>
  </si>
  <si>
    <t>0.01.01</t>
  </si>
  <si>
    <t>REMUNERACIONES BASICAS</t>
  </si>
  <si>
    <t>REMUNERACIONES</t>
  </si>
  <si>
    <t>SUBPARTIDA</t>
  </si>
  <si>
    <t xml:space="preserve"> </t>
  </si>
  <si>
    <t>DISMINUIR EGRESOS</t>
  </si>
  <si>
    <t>TOTAL AUMENTOS</t>
  </si>
  <si>
    <t>PRESTACIONES</t>
  </si>
  <si>
    <t>TRANSFERENCIAS CORRIENTES</t>
  </si>
  <si>
    <t xml:space="preserve">Productos de papel, cartón e impresos </t>
  </si>
  <si>
    <t>2.99.03</t>
  </si>
  <si>
    <t>Mantenimiento y reparación de equipo de cómputo y sistemas de información</t>
  </si>
  <si>
    <t>1.08.08</t>
  </si>
  <si>
    <t xml:space="preserve">Mantenimiento y reparación de equipo y mobiliario  de oficina </t>
  </si>
  <si>
    <t>1.08.07</t>
  </si>
  <si>
    <t xml:space="preserve">Mantenimiento y reparación de maquinaria y equipo de producción </t>
  </si>
  <si>
    <t>1.08.04</t>
  </si>
  <si>
    <t>Mantenimiento de edificios y locales</t>
  </si>
  <si>
    <t>1.08</t>
  </si>
  <si>
    <t>Servicios en ciencias económicas y sociales</t>
  </si>
  <si>
    <t>1.04.04</t>
  </si>
  <si>
    <t>Suplencias</t>
  </si>
  <si>
    <t>0.01.05</t>
  </si>
  <si>
    <t>5</t>
  </si>
  <si>
    <t>5.01</t>
  </si>
  <si>
    <t>2.03.06</t>
  </si>
  <si>
    <t>Materiales y productos de plástico</t>
  </si>
  <si>
    <t>2.04</t>
  </si>
  <si>
    <t>HERRAMIENTAS, REPUESTOS Y ACCESORIOS</t>
  </si>
  <si>
    <t>2.04.02</t>
  </si>
  <si>
    <t>Repuestos y accesorios</t>
  </si>
  <si>
    <t>5.01.05</t>
  </si>
  <si>
    <t>Equipo de cómputo</t>
  </si>
  <si>
    <t>5.99</t>
  </si>
  <si>
    <t>BIENES DURADEROS DIVERSOS</t>
  </si>
  <si>
    <t>5.99.03</t>
  </si>
  <si>
    <t>Bienes intangibles</t>
  </si>
  <si>
    <t>5.01.99</t>
  </si>
  <si>
    <t>Maquinaria y equipo diverso</t>
  </si>
  <si>
    <t>5.02</t>
  </si>
  <si>
    <t>CONSTRUCCIONES, ADICIONES Y MEJORAS</t>
  </si>
  <si>
    <t>5.02.01</t>
  </si>
  <si>
    <t>Edificios</t>
  </si>
  <si>
    <t>5.02.99</t>
  </si>
  <si>
    <t>Otras construcciones,  adicciones y mejoras</t>
  </si>
  <si>
    <t>1.03.01</t>
  </si>
  <si>
    <t>Información</t>
  </si>
  <si>
    <t>1.03.03</t>
  </si>
  <si>
    <t xml:space="preserve">Impresión, encuadernación y otros </t>
  </si>
  <si>
    <t>1.06</t>
  </si>
  <si>
    <t>SEGUROS, REASEGUROS Y OTRAS OBLIGACIONES</t>
  </si>
  <si>
    <t>1.06.01</t>
  </si>
  <si>
    <t>Seguros</t>
  </si>
  <si>
    <t>5.01.03</t>
  </si>
  <si>
    <t>Equipo de comunicación</t>
  </si>
  <si>
    <t>6.03.99</t>
  </si>
  <si>
    <t>Otras prestaciones</t>
  </si>
  <si>
    <t>2.99.04</t>
  </si>
  <si>
    <t>Textiles y vestuario</t>
  </si>
  <si>
    <t>Remanente por plazas congeladas</t>
  </si>
  <si>
    <t>CONTRIBUCIONES PATRONALES A FONDOS DE PE</t>
  </si>
  <si>
    <t>Aporte Patronal al Regimen Obligatorio de Pensiones</t>
  </si>
  <si>
    <t>CONTRIBUCIONES PATRONALES A FONDOS DE PENSIONES</t>
  </si>
  <si>
    <t>Aporte Patronal al Fondo de Capitalización</t>
  </si>
  <si>
    <t>Servicio de agua y alcantarillado</t>
  </si>
  <si>
    <t>Mantenimiento y reparación de equipo de comunicación</t>
  </si>
  <si>
    <t>Herramientas e instrumentos</t>
  </si>
  <si>
    <t>Equipo de transporte</t>
  </si>
  <si>
    <t>0.05.02</t>
  </si>
  <si>
    <t>0.05.03</t>
  </si>
  <si>
    <t>1.02.01</t>
  </si>
  <si>
    <t>1.08.06</t>
  </si>
  <si>
    <t>2.04.01</t>
  </si>
  <si>
    <t>5.01.02</t>
  </si>
  <si>
    <t>Aporte Patronal al Régimen Obligatorio de Pensiones</t>
  </si>
  <si>
    <t>De acuerdo con la publicación de la Ley 9906, que modifica la composición porcentual del Fondo de Capitalización Laboral y del Régimen Obligatorio de Pensiones ROP: Pasa del 1.5% al 3%</t>
  </si>
  <si>
    <t>Se requiere para la publicación de resoluciones de la Comisión Nacional de Selección y Eliminación de Documentos (CNSED) y normas de la Junta Administrativa del Archivo Nacional.</t>
  </si>
  <si>
    <t xml:space="preserve">Se requieren los recursos para dar contenido al contrato del servicio entrega de de índices notariales, por la plataforma INDEX para el mes de diciembre </t>
  </si>
  <si>
    <t>Se requiere recursos para ajustar la compra de papel higiénico.</t>
  </si>
  <si>
    <t>Para compra de botas de hule para los guardas de seguridad.</t>
  </si>
  <si>
    <t xml:space="preserve">Se requiere reforzar recursos de esta subpartida dado que tiene contratos en dólares  y por el incremento en el tipo de cambio se debe aumentar el monto presupuestario. </t>
  </si>
  <si>
    <t xml:space="preserve">Para realizar el pago del contrato de la remodelación de departamento de Servicios Archivísticos Externos, el contrato esta dólares y por el incremento en el tipo de cambio se debe aumentar el monto presupuestario. </t>
  </si>
  <si>
    <t>Para el pago de subsidios por incapacidad para los funcionarios que lo requieran.</t>
  </si>
  <si>
    <t>De acuerdo con la publicación de la Ley 9906, que modifica la composición porcentual del Fondo de Capitalización Laboral y del Régimen Obligatorio de Pensiones FCL   Pasa del 3% al 1.5%</t>
  </si>
  <si>
    <t>Remanentes de consumo de agua el cual ha disminuido en los últimos meses.</t>
  </si>
  <si>
    <t>Se toman recursos de esta subpartida que no se van a utilizar, para para la publicación de resoluciones de la Comisión Nacional de Selección y Eliminación de Documentos (CNSED) y normas de la Junta Administrativa del Archivo Nacional.</t>
  </si>
  <si>
    <t>Se toman remanentes del contrato de Auditoria Financiera debido a que  la oferta fue inferior a lo presupuestado</t>
  </si>
  <si>
    <t>Se requiere los remanentes de esta subpartida para dar contenido al contrato del servicio entrega de de índices notariales.</t>
  </si>
  <si>
    <t>Se puede prescindir de ese monto para adquirir otros servicios que son necesarios darle mantenimiento.</t>
  </si>
  <si>
    <t>Se toman remanentes del mantenimiento del centro de datos</t>
  </si>
  <si>
    <t>Remanente en productos de plástico para compra de papel higiénico.</t>
  </si>
  <si>
    <t>Remanente en productos de herramientas para compra de botas de hule.</t>
  </si>
  <si>
    <t>Se requieren los  remanentes para incrementar la subpartida de equipo de cómputo que se ha visto afectada por el aumento en el tipo de cambio del dólar.</t>
  </si>
  <si>
    <t xml:space="preserve">Se requieren recursos para ajustar para contrato de mantenimiento de guillotinas del Departamento de Conservación </t>
  </si>
  <si>
    <t xml:space="preserve">Se requiere reforzar recursos de esta subpartida dado que el contrato es en dólares  y por el incremento en el tipo de cambio se debe aumentar el monto presupuestario. </t>
  </si>
  <si>
    <t>Se requiere recursos para dar contenido presupuestario a la contratación de mejoras de la SAN (Sistema de Archivo Nacional)</t>
  </si>
  <si>
    <t>Remantes de la subpartida de mantenimiento de edificios se toman para el mantenimiento de guillotinas.</t>
  </si>
  <si>
    <t>Se rebajan  los  remanentes que corresponde a contrato infructuosa de adquisición de cámaras de Archivo Notarial.</t>
  </si>
  <si>
    <t>Se requieren los  remanentes del contrato de reacomodo del Depto. De Conservación  para incrementar la subpartida de otras construcciones, adicciones  que se ha visto afectada por el aumento en el tipo de cambio.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</si>
</sst>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_-* #,##0.00\ _P_t_s_-;\-* #,##0.00\ _P_t_s_-;_-* \-??\ _P_t_s_-;_-@_-"/>
    <numFmt numFmtId="166" formatCode="#,##0.0"/>
  </numFmts>
  <fonts count="25"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60"/>
      <name val="Calibri"/>
      <family val="2"/>
    </font>
    <font>
      <b/>
      <sz val="11"/>
      <color indexed="9"/>
      <name val="Calibri"/>
      <family val="2"/>
    </font>
    <font>
      <i/>
      <sz val="11"/>
      <color indexed="23"/>
      <name val="Calibri"/>
      <family val="2"/>
    </font>
    <font>
      <sz val="11"/>
      <color indexed="17"/>
      <name val="Calibri"/>
      <family val="2"/>
    </font>
    <font>
      <b/>
      <sz val="15"/>
      <color indexed="48"/>
      <name val="Calibri"/>
      <family val="2"/>
    </font>
    <font>
      <b/>
      <sz val="13"/>
      <color indexed="48"/>
      <name val="Calibri"/>
      <family val="2"/>
    </font>
    <font>
      <b/>
      <sz val="11"/>
      <color indexed="48"/>
      <name val="Calibri"/>
      <family val="2"/>
    </font>
    <font>
      <sz val="11"/>
      <color indexed="62"/>
      <name val="Calibri"/>
      <family val="2"/>
    </font>
    <font>
      <sz val="11"/>
      <color indexed="60"/>
      <name val="Calibri"/>
      <family val="2"/>
    </font>
    <font>
      <b/>
      <sz val="11"/>
      <color indexed="63"/>
      <name val="Calibri"/>
      <family val="2"/>
    </font>
    <font>
      <b/>
      <sz val="18"/>
      <color indexed="48"/>
      <name val="Cambria"/>
      <family val="2"/>
    </font>
    <font>
      <sz val="11"/>
      <color indexed="10"/>
      <name val="Calibri"/>
      <family val="2"/>
    </font>
    <font>
      <b/>
      <sz val="11"/>
      <name val="Calibri"/>
      <family val="2"/>
      <scheme val="minor"/>
    </font>
    <font>
      <b/>
      <sz val="10"/>
      <name val="Calibri"/>
      <family val="2"/>
      <scheme val="minor"/>
    </font>
    <font>
      <sz val="10"/>
      <name val="Calibri"/>
      <family val="2"/>
      <scheme val="minor"/>
    </font>
    <font>
      <b/>
      <u/>
      <sz val="10"/>
      <name val="Calibri"/>
      <family val="2"/>
      <scheme val="minor"/>
    </font>
    <font>
      <i/>
      <sz val="10"/>
      <name val="Calibri"/>
      <family val="2"/>
      <scheme val="minor"/>
    </font>
    <font>
      <b/>
      <i/>
      <u/>
      <sz val="10"/>
      <name val="Calibri"/>
      <family val="2"/>
      <scheme val="minor"/>
    </font>
    <font>
      <b/>
      <i/>
      <sz val="10"/>
      <name val="Calibri"/>
      <family val="2"/>
      <scheme val="minor"/>
    </font>
  </fonts>
  <fills count="25">
    <fill>
      <patternFill patternType="none"/>
    </fill>
    <fill>
      <patternFill patternType="gray125"/>
    </fill>
    <fill>
      <patternFill patternType="solid">
        <fgColor indexed="9"/>
        <bgColor indexed="26"/>
      </patternFill>
    </fill>
    <fill>
      <patternFill patternType="solid">
        <fgColor indexed="52"/>
        <bgColor indexed="31"/>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31"/>
      </patternFill>
    </fill>
    <fill>
      <patternFill patternType="solid">
        <fgColor indexed="44"/>
        <bgColor indexed="52"/>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52"/>
      </patternFill>
    </fill>
    <fill>
      <patternFill patternType="solid">
        <fgColor indexed="55"/>
        <bgColor indexed="23"/>
      </patternFill>
    </fill>
    <fill>
      <patternFill patternType="solid">
        <fgColor indexed="26"/>
        <bgColor indexed="43"/>
      </patternFill>
    </fill>
    <fill>
      <patternFill patternType="solid">
        <fgColor rgb="FFEC5F78"/>
        <bgColor indexed="26"/>
      </patternFill>
    </fill>
  </fills>
  <borders count="10">
    <border>
      <left/>
      <right/>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1">
    <xf numFmtId="0" fontId="0" fillId="0" borderId="0"/>
    <xf numFmtId="0" fontId="1" fillId="0" borderId="0"/>
    <xf numFmtId="165" fontId="1" fillId="0" borderId="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5" fillId="4" borderId="0" applyNumberFormat="0" applyBorder="0" applyAlignment="0" applyProtection="0"/>
    <xf numFmtId="0" fontId="6" fillId="21" borderId="2" applyNumberFormat="0" applyAlignment="0" applyProtection="0"/>
    <xf numFmtId="0" fontId="7" fillId="22" borderId="3" applyNumberFormat="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2" applyNumberFormat="0" applyAlignment="0" applyProtection="0"/>
    <xf numFmtId="0" fontId="14" fillId="0" borderId="7" applyNumberFormat="0" applyFill="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0" fontId="1" fillId="23" borderId="8" applyNumberFormat="0" applyAlignment="0" applyProtection="0"/>
    <xf numFmtId="0" fontId="15" fillId="21" borderId="9"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49">
    <xf numFmtId="0" fontId="0" fillId="0" borderId="0" xfId="0"/>
    <xf numFmtId="165" fontId="19" fillId="2" borderId="0" xfId="2" applyFont="1" applyFill="1" applyBorder="1" applyAlignment="1" applyProtection="1"/>
    <xf numFmtId="4" fontId="19" fillId="2" borderId="0" xfId="1" applyNumberFormat="1" applyFont="1" applyFill="1"/>
    <xf numFmtId="0" fontId="19" fillId="2" borderId="0" xfId="1" applyFont="1" applyFill="1" applyAlignment="1">
      <alignment horizontal="right"/>
    </xf>
    <xf numFmtId="0" fontId="19" fillId="2" borderId="0" xfId="1" applyFont="1" applyFill="1"/>
    <xf numFmtId="165" fontId="20" fillId="2" borderId="0" xfId="2" applyFont="1" applyFill="1" applyBorder="1" applyAlignment="1" applyProtection="1"/>
    <xf numFmtId="4" fontId="20" fillId="2" borderId="0" xfId="1" applyNumberFormat="1" applyFont="1" applyFill="1"/>
    <xf numFmtId="0" fontId="20" fillId="2" borderId="0" xfId="1" applyFont="1" applyFill="1" applyAlignment="1">
      <alignment horizontal="right"/>
    </xf>
    <xf numFmtId="0" fontId="20" fillId="2" borderId="0" xfId="1" applyFont="1" applyFill="1"/>
    <xf numFmtId="0" fontId="20" fillId="2" borderId="0" xfId="1" applyFont="1" applyFill="1" applyAlignment="1">
      <alignment horizontal="left" vertical="top"/>
    </xf>
    <xf numFmtId="0" fontId="20" fillId="2" borderId="0" xfId="1" applyFont="1" applyFill="1" applyAlignment="1">
      <alignment horizontal="left" wrapText="1"/>
    </xf>
    <xf numFmtId="165" fontId="19" fillId="2" borderId="0" xfId="2" applyFont="1" applyFill="1" applyBorder="1" applyAlignment="1" applyProtection="1">
      <alignment horizontal="center"/>
    </xf>
    <xf numFmtId="49" fontId="21" fillId="2" borderId="0" xfId="1" applyNumberFormat="1" applyFont="1" applyFill="1" applyBorder="1" applyAlignment="1">
      <alignment horizontal="left" vertical="top"/>
    </xf>
    <xf numFmtId="49" fontId="21" fillId="2" borderId="0" xfId="1" applyNumberFormat="1" applyFont="1" applyFill="1" applyBorder="1" applyAlignment="1">
      <alignment horizontal="left"/>
    </xf>
    <xf numFmtId="49" fontId="21" fillId="2" borderId="0" xfId="1" applyNumberFormat="1" applyFont="1" applyFill="1" applyBorder="1" applyAlignment="1">
      <alignment horizontal="center"/>
    </xf>
    <xf numFmtId="0" fontId="19" fillId="2" borderId="0" xfId="1" applyFont="1" applyFill="1" applyAlignment="1">
      <alignment horizontal="left" vertical="top"/>
    </xf>
    <xf numFmtId="0" fontId="19" fillId="2" borderId="0" xfId="1" applyFont="1" applyFill="1" applyAlignment="1">
      <alignment horizontal="left" wrapText="1"/>
    </xf>
    <xf numFmtId="165" fontId="20" fillId="2" borderId="0" xfId="2" applyFont="1" applyFill="1" applyBorder="1" applyAlignment="1" applyProtection="1">
      <alignment horizontal="center"/>
    </xf>
    <xf numFmtId="166" fontId="20" fillId="2" borderId="0" xfId="1" applyNumberFormat="1" applyFont="1" applyFill="1" applyAlignment="1">
      <alignment horizontal="left" vertical="top"/>
    </xf>
    <xf numFmtId="166" fontId="20" fillId="2" borderId="0" xfId="1" applyNumberFormat="1" applyFont="1" applyFill="1" applyAlignment="1">
      <alignment horizontal="left"/>
    </xf>
    <xf numFmtId="0" fontId="19" fillId="2" borderId="0" xfId="1" applyFont="1" applyFill="1" applyAlignment="1">
      <alignment horizontal="left"/>
    </xf>
    <xf numFmtId="0" fontId="20" fillId="2" borderId="0" xfId="1" applyFont="1" applyFill="1" applyAlignment="1">
      <alignment horizontal="left"/>
    </xf>
    <xf numFmtId="0" fontId="19" fillId="2" borderId="0" xfId="1" applyFont="1" applyFill="1" applyAlignment="1">
      <alignment horizontal="justify" wrapText="1"/>
    </xf>
    <xf numFmtId="0" fontId="19" fillId="2" borderId="0" xfId="1" applyFont="1" applyFill="1" applyAlignment="1">
      <alignment horizontal="left" vertical="distributed" wrapText="1"/>
    </xf>
    <xf numFmtId="165" fontId="20" fillId="2" borderId="0" xfId="2" applyFont="1" applyFill="1" applyBorder="1" applyAlignment="1" applyProtection="1">
      <alignment horizontal="left"/>
    </xf>
    <xf numFmtId="0" fontId="19" fillId="2" borderId="0" xfId="1" applyFont="1" applyFill="1" applyBorder="1" applyAlignment="1">
      <alignment horizontal="left" wrapText="1"/>
    </xf>
    <xf numFmtId="165" fontId="19" fillId="2" borderId="1" xfId="2" applyFont="1" applyFill="1" applyBorder="1" applyAlignment="1" applyProtection="1">
      <alignment horizontal="center"/>
    </xf>
    <xf numFmtId="0" fontId="21" fillId="2" borderId="0" xfId="1" applyFont="1" applyFill="1" applyBorder="1" applyAlignment="1">
      <alignment horizontal="left" vertical="top"/>
    </xf>
    <xf numFmtId="0" fontId="21" fillId="2" borderId="0" xfId="1" applyFont="1" applyFill="1" applyBorder="1" applyAlignment="1">
      <alignment horizontal="left"/>
    </xf>
    <xf numFmtId="0" fontId="19" fillId="2" borderId="0" xfId="1" applyFont="1" applyFill="1" applyBorder="1" applyAlignment="1">
      <alignment horizontal="left" vertical="top"/>
    </xf>
    <xf numFmtId="166" fontId="20" fillId="2" borderId="0" xfId="1" applyNumberFormat="1" applyFont="1" applyFill="1"/>
    <xf numFmtId="165" fontId="19" fillId="2" borderId="0" xfId="1" applyNumberFormat="1" applyFont="1" applyFill="1" applyAlignment="1">
      <alignment horizontal="center"/>
    </xf>
    <xf numFmtId="0" fontId="19" fillId="2" borderId="0" xfId="1" applyFont="1" applyFill="1" applyAlignment="1">
      <alignment horizontal="left" vertical="distributed"/>
    </xf>
    <xf numFmtId="0" fontId="20" fillId="2" borderId="0" xfId="1" applyFont="1" applyFill="1" applyAlignment="1">
      <alignment horizontal="center"/>
    </xf>
    <xf numFmtId="0" fontId="19" fillId="2" borderId="0" xfId="1" applyFont="1" applyFill="1" applyAlignment="1">
      <alignment horizontal="center"/>
    </xf>
    <xf numFmtId="43" fontId="19" fillId="2" borderId="0" xfId="1" applyNumberFormat="1" applyFont="1" applyFill="1" applyAlignment="1">
      <alignment horizontal="center"/>
    </xf>
    <xf numFmtId="0" fontId="22" fillId="2" borderId="0" xfId="1" applyFont="1" applyFill="1" applyAlignment="1">
      <alignment horizontal="justify" wrapText="1"/>
    </xf>
    <xf numFmtId="165" fontId="19" fillId="2" borderId="0" xfId="2" applyFont="1" applyFill="1" applyBorder="1" applyAlignment="1" applyProtection="1">
      <alignment horizontal="left"/>
    </xf>
    <xf numFmtId="0" fontId="20" fillId="2" borderId="0" xfId="1" applyFont="1" applyFill="1" applyAlignment="1">
      <alignment horizontal="left" vertical="distributed" wrapText="1"/>
    </xf>
    <xf numFmtId="0" fontId="20" fillId="2" borderId="0" xfId="1" applyFont="1" applyFill="1" applyAlignment="1">
      <alignment vertical="top"/>
    </xf>
    <xf numFmtId="0" fontId="19" fillId="2" borderId="0" xfId="1" applyFont="1" applyFill="1" applyAlignment="1"/>
    <xf numFmtId="0" fontId="20" fillId="2" borderId="0" xfId="1" applyFont="1" applyFill="1" applyAlignment="1"/>
    <xf numFmtId="0" fontId="19" fillId="2" borderId="0" xfId="1" applyFont="1" applyFill="1" applyAlignment="1">
      <alignment wrapText="1"/>
    </xf>
    <xf numFmtId="0" fontId="21" fillId="2" borderId="0" xfId="1" applyFont="1" applyFill="1" applyAlignment="1">
      <alignment horizontal="left"/>
    </xf>
    <xf numFmtId="0" fontId="23" fillId="2" borderId="0" xfId="1" applyFont="1" applyFill="1" applyAlignment="1">
      <alignment horizontal="justify" wrapText="1"/>
    </xf>
    <xf numFmtId="0" fontId="24" fillId="2" borderId="0" xfId="1" applyFont="1" applyFill="1" applyAlignment="1">
      <alignment horizontal="justify" wrapText="1"/>
    </xf>
    <xf numFmtId="0" fontId="20" fillId="2" borderId="0" xfId="1" applyFont="1" applyFill="1" applyAlignment="1">
      <alignment horizontal="justify" wrapText="1"/>
    </xf>
    <xf numFmtId="0" fontId="18" fillId="24" borderId="0" xfId="1" applyFont="1" applyFill="1" applyBorder="1" applyAlignment="1">
      <alignment horizontal="center"/>
    </xf>
    <xf numFmtId="0" fontId="18" fillId="2" borderId="0" xfId="1" applyFont="1" applyFill="1" applyBorder="1" applyAlignment="1">
      <alignment horizontal="center"/>
    </xf>
  </cellXfs>
  <cellStyles count="51">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2"/>
    <cellStyle name="Millares 2 2" xfId="38"/>
    <cellStyle name="Millares 2 2 2" xfId="39"/>
    <cellStyle name="Millares 2 3" xfId="40"/>
    <cellStyle name="Millares 3" xfId="41"/>
    <cellStyle name="Millares 3 2" xfId="42"/>
    <cellStyle name="Normal" xfId="0" builtinId="0"/>
    <cellStyle name="Normal 2" xfId="1"/>
    <cellStyle name="Normal 2 2" xfId="43"/>
    <cellStyle name="Note" xfId="44"/>
    <cellStyle name="Output" xfId="45"/>
    <cellStyle name="Porcentaje 2" xfId="46"/>
    <cellStyle name="Porcentaje 2 2" xfId="47"/>
    <cellStyle name="Porcentaje 3" xfId="48"/>
    <cellStyle name="Title" xfId="49"/>
    <cellStyle name="Warning Text" xfId="50"/>
  </cellStyles>
  <dxfs count="0"/>
  <tableStyles count="0" defaultTableStyle="TableStyleMedium2" defaultPivotStyle="PivotStyleLight16"/>
  <colors>
    <mruColors>
      <color rgb="FFEC5F78"/>
      <color rgb="FFE50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156726</xdr:colOff>
      <xdr:row>3</xdr:row>
      <xdr:rowOff>56165</xdr:rowOff>
    </xdr:to>
    <xdr:pic>
      <xdr:nvPicPr>
        <xdr:cNvPr id="2" name="Imagen 1">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1993A88-F63E-4AF8-9DA0-8FC9BFD848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284" t="17010" r="2558" b="17329"/>
        <a:stretch/>
      </xdr:blipFill>
      <xdr:spPr bwMode="auto">
        <a:xfrm>
          <a:off x="0" y="0"/>
          <a:ext cx="804426" cy="599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156726</xdr:colOff>
      <xdr:row>3</xdr:row>
      <xdr:rowOff>56165</xdr:rowOff>
    </xdr:to>
    <xdr:pic>
      <xdr:nvPicPr>
        <xdr:cNvPr id="2" name="Imagen 1">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1993A88-F63E-4AF8-9DA0-8FC9BFD848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284" t="17010" r="2558" b="17329"/>
        <a:stretch/>
      </xdr:blipFill>
      <xdr:spPr bwMode="auto">
        <a:xfrm>
          <a:off x="0" y="0"/>
          <a:ext cx="804426" cy="5990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amirez_ad.DGAN/OneDrive%20-%20DIRECCI&#211;N%20GENERAL%20ARCHIVO%20NACIONAL/Maricela/A&#241;o%202020%20Oct%202019%20a%20Set%202020/P&#225;gina%20web%202020/Al%2031%20marzo%202020/Modificaci&#243;n%20N&#186;1-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AppData/Local/Microsoft/Windows/INetCache/Content.Outlook/9692QHKP/Presupuesto%20Extraordinario%2001-2018%20visto%20bueno%20D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20/Modificaciones/Mod%20N&#176;7-2020/Modificaci&#243;n%20N&#186;7-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20/Modificaciones/Mod%20N&#176;8-2020/Modificaci&#243;n%20N&#186;8-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Clasificación Economica"/>
      <sheetName val="SIIP "/>
      <sheetName val="BOS"/>
      <sheetName val="SIIP  (2)"/>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refreshError="1"/>
      <sheetData sheetId="2" refreshError="1"/>
      <sheetData sheetId="3">
        <row r="2">
          <cell r="A2" t="str">
            <v xml:space="preserve"> MODIFICACIÓN  PRESUPUESTARIA Nº1-2020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IP"/>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Nº7-2020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8"/>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Nº8-2020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tabSelected="1" workbookViewId="0">
      <selection sqref="A1:D1"/>
    </sheetView>
  </sheetViews>
  <sheetFormatPr baseColWidth="10" defaultRowHeight="12.75" x14ac:dyDescent="0.2"/>
  <cols>
    <col min="1" max="1" width="9.7109375" style="9"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7.285156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8" s="4" customFormat="1" ht="15" x14ac:dyDescent="0.25">
      <c r="A1" s="47" t="s">
        <v>0</v>
      </c>
      <c r="B1" s="47"/>
      <c r="C1" s="47"/>
      <c r="D1" s="47"/>
      <c r="E1" s="1"/>
      <c r="F1" s="2"/>
      <c r="G1" s="2"/>
      <c r="H1" s="3"/>
    </row>
    <row r="2" spans="1:8" ht="14.25" customHeight="1" x14ac:dyDescent="0.25">
      <c r="A2" s="47" t="str">
        <f>+[3]SOLICITUD!A2</f>
        <v xml:space="preserve"> MODIFICACIÓN  PRESUPUESTARIA Nº7-2020</v>
      </c>
      <c r="B2" s="47"/>
      <c r="C2" s="47"/>
      <c r="D2" s="47"/>
    </row>
    <row r="3" spans="1:8" ht="13.5" customHeight="1" x14ac:dyDescent="0.25">
      <c r="B3" s="48"/>
      <c r="C3" s="48"/>
      <c r="D3" s="48"/>
      <c r="E3" s="48"/>
    </row>
    <row r="4" spans="1:8" ht="10.5" customHeight="1" x14ac:dyDescent="0.2"/>
    <row r="5" spans="1:8" x14ac:dyDescent="0.2">
      <c r="A5" s="12" t="s">
        <v>3</v>
      </c>
      <c r="B5" s="13"/>
      <c r="C5" s="14"/>
      <c r="D5" s="14"/>
    </row>
    <row r="7" spans="1:8" x14ac:dyDescent="0.2">
      <c r="A7" s="15" t="s">
        <v>1</v>
      </c>
      <c r="B7" s="16" t="s">
        <v>39</v>
      </c>
      <c r="C7" s="17"/>
    </row>
    <row r="8" spans="1:8" x14ac:dyDescent="0.2">
      <c r="A8" s="15"/>
      <c r="B8" s="16"/>
      <c r="C8" s="17"/>
    </row>
    <row r="9" spans="1:8" x14ac:dyDescent="0.2">
      <c r="A9" s="15">
        <v>0</v>
      </c>
      <c r="B9" s="16" t="s">
        <v>38</v>
      </c>
      <c r="C9" s="17"/>
      <c r="D9" s="11">
        <f>+C11+C14</f>
        <v>3280000</v>
      </c>
    </row>
    <row r="10" spans="1:8" x14ac:dyDescent="0.2">
      <c r="A10" s="15"/>
      <c r="B10" s="16"/>
      <c r="C10" s="17"/>
    </row>
    <row r="11" spans="1:8" x14ac:dyDescent="0.2">
      <c r="A11" s="15">
        <v>0.01</v>
      </c>
      <c r="B11" s="16" t="s">
        <v>37</v>
      </c>
      <c r="C11" s="11">
        <f>+C12</f>
        <v>0</v>
      </c>
    </row>
    <row r="12" spans="1:8" x14ac:dyDescent="0.2">
      <c r="A12" s="9" t="s">
        <v>58</v>
      </c>
      <c r="B12" s="10" t="s">
        <v>57</v>
      </c>
      <c r="C12" s="17"/>
    </row>
    <row r="13" spans="1:8" x14ac:dyDescent="0.2">
      <c r="A13" s="18"/>
      <c r="B13" s="19"/>
      <c r="C13" s="17"/>
    </row>
    <row r="14" spans="1:8" x14ac:dyDescent="0.2">
      <c r="A14" s="15">
        <v>0.05</v>
      </c>
      <c r="B14" s="16" t="s">
        <v>96</v>
      </c>
      <c r="C14" s="11">
        <f>SUM(C15:C16)</f>
        <v>3280000</v>
      </c>
    </row>
    <row r="15" spans="1:8" x14ac:dyDescent="0.2">
      <c r="A15" s="18" t="s">
        <v>104</v>
      </c>
      <c r="B15" s="19" t="s">
        <v>97</v>
      </c>
      <c r="C15" s="17">
        <v>3280000</v>
      </c>
    </row>
    <row r="16" spans="1:8" x14ac:dyDescent="0.2">
      <c r="A16" s="18"/>
      <c r="B16" s="19"/>
      <c r="C16" s="17"/>
    </row>
    <row r="17" spans="1:4" x14ac:dyDescent="0.2">
      <c r="A17" s="15"/>
      <c r="B17" s="16"/>
      <c r="C17" s="11"/>
    </row>
    <row r="18" spans="1:4" x14ac:dyDescent="0.2">
      <c r="A18" s="15" t="s">
        <v>34</v>
      </c>
      <c r="B18" s="16" t="s">
        <v>4</v>
      </c>
      <c r="C18" s="17"/>
      <c r="D18" s="11">
        <f>+C20+C25+C29</f>
        <v>9650000</v>
      </c>
    </row>
    <row r="19" spans="1:4" x14ac:dyDescent="0.2">
      <c r="A19" s="15"/>
      <c r="B19" s="16"/>
      <c r="C19" s="17"/>
    </row>
    <row r="20" spans="1:4" x14ac:dyDescent="0.2">
      <c r="A20" s="20" t="s">
        <v>31</v>
      </c>
      <c r="B20" s="16" t="s">
        <v>30</v>
      </c>
      <c r="C20" s="11">
        <f>SUM(C21:C23)</f>
        <v>9650000</v>
      </c>
    </row>
    <row r="21" spans="1:4" x14ac:dyDescent="0.2">
      <c r="A21" s="21" t="s">
        <v>81</v>
      </c>
      <c r="B21" s="21" t="s">
        <v>82</v>
      </c>
      <c r="C21" s="17">
        <v>1500000</v>
      </c>
    </row>
    <row r="22" spans="1:4" x14ac:dyDescent="0.2">
      <c r="A22" s="15" t="s">
        <v>83</v>
      </c>
      <c r="B22" s="21" t="s">
        <v>84</v>
      </c>
      <c r="C22" s="17"/>
    </row>
    <row r="23" spans="1:4" x14ac:dyDescent="0.2">
      <c r="A23" s="20" t="s">
        <v>29</v>
      </c>
      <c r="B23" s="21" t="s">
        <v>28</v>
      </c>
      <c r="C23" s="17">
        <v>8150000</v>
      </c>
    </row>
    <row r="24" spans="1:4" x14ac:dyDescent="0.2">
      <c r="A24" s="21"/>
      <c r="B24" s="16"/>
      <c r="C24" s="17"/>
    </row>
    <row r="25" spans="1:4" x14ac:dyDescent="0.2">
      <c r="A25" s="21" t="s">
        <v>27</v>
      </c>
      <c r="B25" s="16" t="s">
        <v>26</v>
      </c>
      <c r="C25" s="11">
        <f>SUM(C26:C27)</f>
        <v>0</v>
      </c>
    </row>
    <row r="26" spans="1:4" x14ac:dyDescent="0.2">
      <c r="A26" s="21" t="s">
        <v>56</v>
      </c>
      <c r="B26" s="21" t="s">
        <v>55</v>
      </c>
      <c r="C26" s="17"/>
    </row>
    <row r="27" spans="1:4" x14ac:dyDescent="0.2">
      <c r="A27" s="21" t="s">
        <v>25</v>
      </c>
      <c r="B27" s="21" t="s">
        <v>24</v>
      </c>
      <c r="C27" s="17"/>
    </row>
    <row r="28" spans="1:4" x14ac:dyDescent="0.2">
      <c r="A28" s="15"/>
      <c r="B28" s="16"/>
      <c r="C28" s="17"/>
    </row>
    <row r="29" spans="1:4" x14ac:dyDescent="0.2">
      <c r="A29" s="20" t="s">
        <v>85</v>
      </c>
      <c r="B29" s="22" t="s">
        <v>86</v>
      </c>
      <c r="C29" s="11">
        <f>SUM(C30)</f>
        <v>0</v>
      </c>
    </row>
    <row r="30" spans="1:4" x14ac:dyDescent="0.2">
      <c r="A30" s="21" t="s">
        <v>87</v>
      </c>
      <c r="B30" s="8" t="s">
        <v>88</v>
      </c>
      <c r="C30" s="17"/>
    </row>
    <row r="31" spans="1:4" x14ac:dyDescent="0.2">
      <c r="B31" s="21"/>
      <c r="C31" s="17"/>
    </row>
    <row r="32" spans="1:4" x14ac:dyDescent="0.2">
      <c r="A32" s="15"/>
      <c r="B32" s="21"/>
      <c r="C32" s="17"/>
    </row>
    <row r="33" spans="1:4" x14ac:dyDescent="0.2">
      <c r="A33" s="9" t="s">
        <v>20</v>
      </c>
      <c r="B33" s="23" t="s">
        <v>19</v>
      </c>
      <c r="C33" s="17"/>
      <c r="D33" s="11">
        <f>+C35+C39</f>
        <v>270000</v>
      </c>
    </row>
    <row r="34" spans="1:4" x14ac:dyDescent="0.2">
      <c r="B34" s="23"/>
      <c r="C34" s="17"/>
    </row>
    <row r="35" spans="1:4" x14ac:dyDescent="0.2">
      <c r="A35" s="9" t="s">
        <v>18</v>
      </c>
      <c r="B35" s="16" t="s">
        <v>17</v>
      </c>
      <c r="C35" s="11">
        <f>+C36</f>
        <v>0</v>
      </c>
    </row>
    <row r="36" spans="1:4" x14ac:dyDescent="0.2">
      <c r="A36" s="9" t="s">
        <v>16</v>
      </c>
      <c r="B36" s="21" t="s">
        <v>15</v>
      </c>
      <c r="C36" s="17"/>
    </row>
    <row r="37" spans="1:4" x14ac:dyDescent="0.2">
      <c r="B37" s="23"/>
      <c r="C37" s="17"/>
    </row>
    <row r="38" spans="1:4" x14ac:dyDescent="0.2">
      <c r="A38" s="15"/>
      <c r="B38" s="23"/>
      <c r="C38" s="17"/>
    </row>
    <row r="39" spans="1:4" x14ac:dyDescent="0.2">
      <c r="A39" s="15" t="s">
        <v>12</v>
      </c>
      <c r="B39" s="23" t="s">
        <v>11</v>
      </c>
      <c r="C39" s="11">
        <f>SUM(C40:C41)</f>
        <v>270000</v>
      </c>
    </row>
    <row r="40" spans="1:4" x14ac:dyDescent="0.2">
      <c r="A40" s="20" t="s">
        <v>46</v>
      </c>
      <c r="B40" s="8" t="s">
        <v>45</v>
      </c>
      <c r="C40" s="17">
        <v>210000</v>
      </c>
    </row>
    <row r="41" spans="1:4" x14ac:dyDescent="0.2">
      <c r="A41" s="21" t="s">
        <v>93</v>
      </c>
      <c r="B41" s="21" t="s">
        <v>94</v>
      </c>
      <c r="C41" s="17">
        <v>60000</v>
      </c>
    </row>
    <row r="42" spans="1:4" x14ac:dyDescent="0.2">
      <c r="A42" s="15"/>
      <c r="B42" s="8"/>
      <c r="C42" s="17"/>
    </row>
    <row r="43" spans="1:4" x14ac:dyDescent="0.2">
      <c r="A43" s="20" t="s">
        <v>59</v>
      </c>
      <c r="B43" s="4" t="s">
        <v>6</v>
      </c>
      <c r="C43" s="17"/>
      <c r="D43" s="11">
        <f>+C45+C48</f>
        <v>1422164</v>
      </c>
    </row>
    <row r="44" spans="1:4" x14ac:dyDescent="0.2">
      <c r="A44" s="21"/>
      <c r="B44" s="4"/>
      <c r="C44" s="17"/>
    </row>
    <row r="45" spans="1:4" x14ac:dyDescent="0.2">
      <c r="A45" s="15" t="s">
        <v>60</v>
      </c>
      <c r="B45" s="4" t="s">
        <v>7</v>
      </c>
      <c r="C45" s="11">
        <f>SUM(C46:C46)</f>
        <v>572164</v>
      </c>
    </row>
    <row r="46" spans="1:4" x14ac:dyDescent="0.2">
      <c r="A46" s="9" t="s">
        <v>67</v>
      </c>
      <c r="B46" s="21" t="s">
        <v>68</v>
      </c>
      <c r="C46" s="24">
        <v>572164</v>
      </c>
    </row>
    <row r="47" spans="1:4" x14ac:dyDescent="0.2">
      <c r="B47" s="21"/>
      <c r="C47" s="24"/>
    </row>
    <row r="48" spans="1:4" x14ac:dyDescent="0.2">
      <c r="A48" s="9" t="s">
        <v>75</v>
      </c>
      <c r="B48" s="16" t="s">
        <v>76</v>
      </c>
      <c r="C48" s="37">
        <f>+C49</f>
        <v>850000</v>
      </c>
    </row>
    <row r="49" spans="1:4" x14ac:dyDescent="0.2">
      <c r="A49" s="15" t="s">
        <v>77</v>
      </c>
      <c r="B49" s="21" t="s">
        <v>78</v>
      </c>
      <c r="C49" s="24">
        <v>850000</v>
      </c>
    </row>
    <row r="50" spans="1:4" x14ac:dyDescent="0.2">
      <c r="A50" s="15"/>
      <c r="B50" s="21"/>
      <c r="C50" s="24"/>
    </row>
    <row r="51" spans="1:4" x14ac:dyDescent="0.2">
      <c r="A51" s="15">
        <v>6</v>
      </c>
      <c r="B51" s="22" t="s">
        <v>44</v>
      </c>
      <c r="C51" s="17"/>
      <c r="D51" s="11">
        <f>+C53</f>
        <v>1900000</v>
      </c>
    </row>
    <row r="52" spans="1:4" x14ac:dyDescent="0.2">
      <c r="A52" s="21"/>
      <c r="B52" s="22"/>
      <c r="C52" s="17"/>
    </row>
    <row r="53" spans="1:4" x14ac:dyDescent="0.2">
      <c r="A53" s="9">
        <v>6.03</v>
      </c>
      <c r="B53" s="22" t="s">
        <v>43</v>
      </c>
      <c r="C53" s="11">
        <f>+C54</f>
        <v>1900000</v>
      </c>
    </row>
    <row r="54" spans="1:4" x14ac:dyDescent="0.2">
      <c r="A54" s="9" t="s">
        <v>91</v>
      </c>
      <c r="B54" s="8" t="s">
        <v>92</v>
      </c>
      <c r="C54" s="17">
        <v>1900000</v>
      </c>
    </row>
    <row r="55" spans="1:4" x14ac:dyDescent="0.2">
      <c r="A55" s="15"/>
      <c r="B55" s="21"/>
      <c r="C55" s="17"/>
    </row>
    <row r="56" spans="1:4" ht="13.5" thickBot="1" x14ac:dyDescent="0.25">
      <c r="B56" s="25" t="s">
        <v>42</v>
      </c>
      <c r="D56" s="26">
        <f>SUM(D9:D55)</f>
        <v>16522164</v>
      </c>
    </row>
    <row r="57" spans="1:4" ht="13.5" thickTop="1" x14ac:dyDescent="0.2">
      <c r="B57" s="25"/>
    </row>
    <row r="58" spans="1:4" x14ac:dyDescent="0.2">
      <c r="B58" s="25"/>
    </row>
    <row r="59" spans="1:4" x14ac:dyDescent="0.2">
      <c r="A59" s="9" t="s">
        <v>41</v>
      </c>
      <c r="B59" s="28"/>
      <c r="D59" s="11" t="s">
        <v>40</v>
      </c>
    </row>
    <row r="60" spans="1:4" x14ac:dyDescent="0.2">
      <c r="B60" s="25"/>
      <c r="D60" s="11" t="s">
        <v>2</v>
      </c>
    </row>
    <row r="61" spans="1:4" x14ac:dyDescent="0.2">
      <c r="A61" s="27" t="s">
        <v>1</v>
      </c>
      <c r="B61" s="25" t="s">
        <v>39</v>
      </c>
    </row>
    <row r="62" spans="1:4" x14ac:dyDescent="0.2">
      <c r="A62" s="29"/>
      <c r="B62" s="25"/>
    </row>
    <row r="63" spans="1:4" x14ac:dyDescent="0.2">
      <c r="A63" s="29">
        <v>0</v>
      </c>
      <c r="B63" s="23" t="s">
        <v>38</v>
      </c>
      <c r="C63" s="17"/>
      <c r="D63" s="11">
        <f>+C68+C65</f>
        <v>5180000</v>
      </c>
    </row>
    <row r="64" spans="1:4" x14ac:dyDescent="0.2">
      <c r="A64" s="29"/>
      <c r="B64" s="23"/>
      <c r="C64" s="17"/>
    </row>
    <row r="65" spans="1:4" x14ac:dyDescent="0.2">
      <c r="A65" s="15">
        <v>0.01</v>
      </c>
      <c r="B65" s="22" t="s">
        <v>37</v>
      </c>
      <c r="C65" s="11">
        <f>+C66</f>
        <v>1900000</v>
      </c>
    </row>
    <row r="66" spans="1:4" x14ac:dyDescent="0.2">
      <c r="A66" s="15" t="s">
        <v>36</v>
      </c>
      <c r="B66" s="30" t="s">
        <v>35</v>
      </c>
      <c r="C66" s="17">
        <v>1900000</v>
      </c>
    </row>
    <row r="67" spans="1:4" x14ac:dyDescent="0.2">
      <c r="A67" s="15"/>
      <c r="B67" s="30"/>
      <c r="C67" s="17"/>
    </row>
    <row r="68" spans="1:4" x14ac:dyDescent="0.2">
      <c r="A68" s="18">
        <v>0.05</v>
      </c>
      <c r="B68" s="16" t="s">
        <v>98</v>
      </c>
      <c r="C68" s="11">
        <f>+C69</f>
        <v>3280000</v>
      </c>
    </row>
    <row r="69" spans="1:4" x14ac:dyDescent="0.2">
      <c r="A69" s="18" t="s">
        <v>105</v>
      </c>
      <c r="B69" s="19" t="s">
        <v>99</v>
      </c>
      <c r="C69" s="17">
        <v>3280000</v>
      </c>
    </row>
    <row r="70" spans="1:4" x14ac:dyDescent="0.2">
      <c r="A70" s="15"/>
      <c r="B70" s="19"/>
      <c r="C70" s="17"/>
    </row>
    <row r="71" spans="1:4" x14ac:dyDescent="0.2">
      <c r="A71" s="19" t="s">
        <v>34</v>
      </c>
      <c r="B71" s="23" t="s">
        <v>4</v>
      </c>
      <c r="C71" s="17"/>
      <c r="D71" s="31">
        <f>+C79+C82+C73+C76</f>
        <v>9650000</v>
      </c>
    </row>
    <row r="72" spans="1:4" x14ac:dyDescent="0.2">
      <c r="A72" s="18"/>
      <c r="B72" s="23"/>
      <c r="C72" s="17"/>
      <c r="D72" s="31"/>
    </row>
    <row r="73" spans="1:4" x14ac:dyDescent="0.2">
      <c r="A73" s="15" t="s">
        <v>33</v>
      </c>
      <c r="B73" s="23" t="s">
        <v>32</v>
      </c>
      <c r="C73" s="11">
        <f>+C74</f>
        <v>2000000</v>
      </c>
      <c r="D73" s="31"/>
    </row>
    <row r="74" spans="1:4" x14ac:dyDescent="0.2">
      <c r="A74" s="15" t="s">
        <v>106</v>
      </c>
      <c r="B74" s="8" t="s">
        <v>100</v>
      </c>
      <c r="C74" s="17">
        <v>2000000</v>
      </c>
      <c r="D74" s="31"/>
    </row>
    <row r="75" spans="1:4" x14ac:dyDescent="0.2">
      <c r="A75" s="15"/>
      <c r="B75" s="8"/>
      <c r="C75" s="17"/>
      <c r="D75" s="31"/>
    </row>
    <row r="76" spans="1:4" x14ac:dyDescent="0.2">
      <c r="A76" s="9" t="s">
        <v>31</v>
      </c>
      <c r="B76" s="4" t="s">
        <v>30</v>
      </c>
      <c r="C76" s="11">
        <f>+C77</f>
        <v>1500000</v>
      </c>
      <c r="D76" s="31"/>
    </row>
    <row r="77" spans="1:4" x14ac:dyDescent="0.2">
      <c r="A77" s="15" t="s">
        <v>83</v>
      </c>
      <c r="B77" s="38" t="s">
        <v>84</v>
      </c>
      <c r="C77" s="17">
        <v>1500000</v>
      </c>
      <c r="D77" s="31"/>
    </row>
    <row r="78" spans="1:4" x14ac:dyDescent="0.2">
      <c r="A78" s="15"/>
      <c r="B78" s="23"/>
      <c r="C78" s="17"/>
      <c r="D78" s="31"/>
    </row>
    <row r="79" spans="1:4" x14ac:dyDescent="0.2">
      <c r="A79" s="9" t="s">
        <v>27</v>
      </c>
      <c r="B79" s="16" t="s">
        <v>26</v>
      </c>
      <c r="C79" s="11">
        <f>SUM(C80:C80)</f>
        <v>1000000</v>
      </c>
      <c r="D79" s="31"/>
    </row>
    <row r="80" spans="1:4" x14ac:dyDescent="0.2">
      <c r="A80" s="9" t="s">
        <v>56</v>
      </c>
      <c r="B80" s="21" t="s">
        <v>55</v>
      </c>
      <c r="C80" s="17">
        <v>1000000</v>
      </c>
      <c r="D80" s="31"/>
    </row>
    <row r="81" spans="1:4" x14ac:dyDescent="0.2">
      <c r="A81" s="15"/>
      <c r="B81" s="8"/>
      <c r="C81" s="17"/>
      <c r="D81" s="31"/>
    </row>
    <row r="82" spans="1:4" x14ac:dyDescent="0.2">
      <c r="A82" s="21" t="s">
        <v>54</v>
      </c>
      <c r="B82" s="32" t="s">
        <v>23</v>
      </c>
      <c r="C82" s="11">
        <f>SUM(C83:C87)</f>
        <v>5150000</v>
      </c>
      <c r="D82" s="33"/>
    </row>
    <row r="83" spans="1:4" x14ac:dyDescent="0.2">
      <c r="A83" s="9" t="s">
        <v>5</v>
      </c>
      <c r="B83" s="21" t="s">
        <v>53</v>
      </c>
      <c r="C83" s="17">
        <v>4500000</v>
      </c>
      <c r="D83" s="33"/>
    </row>
    <row r="84" spans="1:4" x14ac:dyDescent="0.2">
      <c r="A84" s="15" t="s">
        <v>52</v>
      </c>
      <c r="B84" s="21" t="s">
        <v>51</v>
      </c>
      <c r="C84" s="17">
        <v>65000</v>
      </c>
      <c r="D84" s="33"/>
    </row>
    <row r="85" spans="1:4" x14ac:dyDescent="0.2">
      <c r="A85" s="9" t="s">
        <v>107</v>
      </c>
      <c r="B85" s="8" t="s">
        <v>101</v>
      </c>
      <c r="C85" s="17">
        <v>100570</v>
      </c>
      <c r="D85" s="33"/>
    </row>
    <row r="86" spans="1:4" x14ac:dyDescent="0.2">
      <c r="A86" s="9" t="s">
        <v>50</v>
      </c>
      <c r="B86" s="21" t="s">
        <v>49</v>
      </c>
      <c r="C86" s="17">
        <v>157070</v>
      </c>
      <c r="D86" s="33"/>
    </row>
    <row r="87" spans="1:4" x14ac:dyDescent="0.2">
      <c r="A87" s="15" t="s">
        <v>48</v>
      </c>
      <c r="B87" s="21" t="s">
        <v>47</v>
      </c>
      <c r="C87" s="17">
        <v>327360</v>
      </c>
      <c r="D87" s="33"/>
    </row>
    <row r="88" spans="1:4" x14ac:dyDescent="0.2">
      <c r="B88" s="21"/>
      <c r="C88" s="17"/>
      <c r="D88" s="33"/>
    </row>
    <row r="89" spans="1:4" x14ac:dyDescent="0.2">
      <c r="A89" s="9" t="s">
        <v>20</v>
      </c>
      <c r="B89" s="23" t="s">
        <v>19</v>
      </c>
      <c r="C89" s="17"/>
      <c r="D89" s="11">
        <f>C91+C94</f>
        <v>270000</v>
      </c>
    </row>
    <row r="90" spans="1:4" x14ac:dyDescent="0.2">
      <c r="A90" s="15"/>
      <c r="B90" s="23"/>
      <c r="C90" s="17"/>
    </row>
    <row r="91" spans="1:4" ht="25.5" x14ac:dyDescent="0.2">
      <c r="A91" s="15" t="s">
        <v>14</v>
      </c>
      <c r="B91" s="22" t="s">
        <v>13</v>
      </c>
      <c r="C91" s="11">
        <f>+C92</f>
        <v>100000</v>
      </c>
    </row>
    <row r="92" spans="1:4" x14ac:dyDescent="0.2">
      <c r="A92" s="15" t="s">
        <v>61</v>
      </c>
      <c r="B92" s="8" t="s">
        <v>62</v>
      </c>
      <c r="C92" s="17">
        <v>100000</v>
      </c>
    </row>
    <row r="93" spans="1:4" x14ac:dyDescent="0.2">
      <c r="B93" s="22"/>
      <c r="C93" s="17"/>
    </row>
    <row r="94" spans="1:4" x14ac:dyDescent="0.2">
      <c r="A94" s="9" t="s">
        <v>63</v>
      </c>
      <c r="B94" s="16" t="s">
        <v>64</v>
      </c>
      <c r="C94" s="11">
        <f>SUM(C95:C96)</f>
        <v>170000</v>
      </c>
    </row>
    <row r="95" spans="1:4" x14ac:dyDescent="0.2">
      <c r="A95" s="9" t="s">
        <v>108</v>
      </c>
      <c r="B95" s="21" t="s">
        <v>102</v>
      </c>
      <c r="C95" s="17">
        <v>60000</v>
      </c>
    </row>
    <row r="96" spans="1:4" x14ac:dyDescent="0.2">
      <c r="A96" s="20" t="s">
        <v>65</v>
      </c>
      <c r="B96" s="21" t="s">
        <v>66</v>
      </c>
      <c r="C96" s="17">
        <v>110000</v>
      </c>
    </row>
    <row r="97" spans="1:4" x14ac:dyDescent="0.2">
      <c r="A97" s="20"/>
      <c r="B97" s="8"/>
      <c r="C97" s="17"/>
    </row>
    <row r="98" spans="1:4" x14ac:dyDescent="0.2">
      <c r="A98" s="20" t="s">
        <v>59</v>
      </c>
      <c r="B98" s="16" t="s">
        <v>6</v>
      </c>
      <c r="C98" s="17"/>
      <c r="D98" s="35">
        <f>+C100</f>
        <v>1422164</v>
      </c>
    </row>
    <row r="99" spans="1:4" x14ac:dyDescent="0.2">
      <c r="A99" s="21"/>
      <c r="B99" s="16"/>
      <c r="C99" s="17"/>
      <c r="D99" s="34"/>
    </row>
    <row r="100" spans="1:4" x14ac:dyDescent="0.2">
      <c r="A100" s="21" t="s">
        <v>60</v>
      </c>
      <c r="B100" s="16" t="s">
        <v>7</v>
      </c>
      <c r="C100" s="11">
        <f>SUM(C101:C103)</f>
        <v>1422164</v>
      </c>
      <c r="D100" s="34"/>
    </row>
    <row r="101" spans="1:4" x14ac:dyDescent="0.2">
      <c r="A101" s="20" t="s">
        <v>109</v>
      </c>
      <c r="B101" s="8" t="s">
        <v>103</v>
      </c>
      <c r="C101" s="17">
        <v>171140</v>
      </c>
      <c r="D101" s="17"/>
    </row>
    <row r="102" spans="1:4" x14ac:dyDescent="0.2">
      <c r="A102" s="21" t="s">
        <v>89</v>
      </c>
      <c r="B102" s="8" t="s">
        <v>90</v>
      </c>
      <c r="C102" s="17">
        <v>123588</v>
      </c>
      <c r="D102" s="17"/>
    </row>
    <row r="103" spans="1:4" x14ac:dyDescent="0.2">
      <c r="A103" s="21" t="s">
        <v>73</v>
      </c>
      <c r="B103" s="8" t="s">
        <v>74</v>
      </c>
      <c r="C103" s="17">
        <v>1127436</v>
      </c>
      <c r="D103" s="17"/>
    </row>
    <row r="104" spans="1:4" x14ac:dyDescent="0.2">
      <c r="A104" s="20"/>
      <c r="B104" s="21"/>
      <c r="C104" s="17"/>
      <c r="D104" s="17"/>
    </row>
    <row r="105" spans="1:4" x14ac:dyDescent="0.2">
      <c r="B105" s="21"/>
      <c r="C105" s="17"/>
      <c r="D105" s="33"/>
    </row>
    <row r="106" spans="1:4" ht="13.5" thickBot="1" x14ac:dyDescent="0.25">
      <c r="B106" s="25" t="s">
        <v>10</v>
      </c>
      <c r="D106" s="26">
        <f>SUM(D63:D105)</f>
        <v>16522164</v>
      </c>
    </row>
    <row r="107" spans="1:4" ht="13.5" thickTop="1" x14ac:dyDescent="0.2"/>
  </sheetData>
  <mergeCells count="3">
    <mergeCell ref="A1:D1"/>
    <mergeCell ref="A2:D2"/>
    <mergeCell ref="B3:E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workbookViewId="0">
      <selection sqref="A1:D1"/>
    </sheetView>
  </sheetViews>
  <sheetFormatPr baseColWidth="10" defaultRowHeight="12.75" x14ac:dyDescent="0.2"/>
  <cols>
    <col min="1" max="1" width="9.7109375" style="21"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8" s="4" customFormat="1" ht="15" x14ac:dyDescent="0.25">
      <c r="A1" s="47" t="s">
        <v>0</v>
      </c>
      <c r="B1" s="47"/>
      <c r="C1" s="47"/>
      <c r="D1" s="47"/>
      <c r="E1" s="1"/>
      <c r="F1" s="2"/>
      <c r="G1" s="2"/>
      <c r="H1" s="3"/>
    </row>
    <row r="2" spans="1:8" ht="14.25" customHeight="1" x14ac:dyDescent="0.25">
      <c r="A2" s="47" t="str">
        <f>+[3]SOLICITUD!A2</f>
        <v xml:space="preserve"> MODIFICACIÓN  PRESUPUESTARIA Nº7-2020</v>
      </c>
      <c r="B2" s="47"/>
      <c r="C2" s="47"/>
      <c r="D2" s="47"/>
    </row>
    <row r="3" spans="1:8" ht="13.5" customHeight="1" x14ac:dyDescent="0.25">
      <c r="B3" s="48"/>
      <c r="C3" s="48"/>
      <c r="D3" s="48"/>
      <c r="E3" s="48"/>
    </row>
    <row r="4" spans="1:8" ht="10.5" customHeight="1" x14ac:dyDescent="0.2"/>
    <row r="5" spans="1:8" x14ac:dyDescent="0.2">
      <c r="A5" s="12" t="s">
        <v>3</v>
      </c>
      <c r="B5" s="13"/>
      <c r="C5" s="14"/>
      <c r="D5" s="14"/>
    </row>
    <row r="6" spans="1:8" x14ac:dyDescent="0.2">
      <c r="A6" s="9"/>
    </row>
    <row r="7" spans="1:8" x14ac:dyDescent="0.2">
      <c r="A7" s="15" t="s">
        <v>1</v>
      </c>
      <c r="B7" s="16" t="s">
        <v>39</v>
      </c>
      <c r="C7" s="17"/>
    </row>
    <row r="8" spans="1:8" x14ac:dyDescent="0.2">
      <c r="A8" s="15"/>
      <c r="B8" s="16"/>
      <c r="C8" s="17"/>
    </row>
    <row r="9" spans="1:8" x14ac:dyDescent="0.2">
      <c r="A9" s="15">
        <v>0</v>
      </c>
      <c r="B9" s="16" t="s">
        <v>38</v>
      </c>
      <c r="C9" s="17"/>
      <c r="D9" s="11">
        <f>+C11</f>
        <v>3280000</v>
      </c>
    </row>
    <row r="10" spans="1:8" x14ac:dyDescent="0.2">
      <c r="A10" s="15"/>
      <c r="B10" s="16"/>
      <c r="C10" s="17"/>
    </row>
    <row r="11" spans="1:8" x14ac:dyDescent="0.2">
      <c r="A11" s="15">
        <v>0.05</v>
      </c>
      <c r="B11" s="16" t="s">
        <v>96</v>
      </c>
      <c r="C11" s="11">
        <f>SUM(C12:C13)</f>
        <v>3280000</v>
      </c>
    </row>
    <row r="12" spans="1:8" x14ac:dyDescent="0.2">
      <c r="A12" s="18" t="s">
        <v>104</v>
      </c>
      <c r="B12" s="19" t="s">
        <v>110</v>
      </c>
      <c r="C12" s="17">
        <v>3280000</v>
      </c>
    </row>
    <row r="13" spans="1:8" ht="38.25" x14ac:dyDescent="0.2">
      <c r="A13" s="18"/>
      <c r="B13" s="36" t="s">
        <v>111</v>
      </c>
      <c r="C13" s="17"/>
    </row>
    <row r="14" spans="1:8" x14ac:dyDescent="0.2">
      <c r="A14" s="18"/>
      <c r="B14" s="19"/>
      <c r="C14" s="17"/>
    </row>
    <row r="15" spans="1:8" x14ac:dyDescent="0.2">
      <c r="A15" s="15" t="s">
        <v>34</v>
      </c>
      <c r="B15" s="16" t="s">
        <v>4</v>
      </c>
      <c r="C15" s="17"/>
      <c r="D15" s="11">
        <f>+C17</f>
        <v>9650000</v>
      </c>
    </row>
    <row r="16" spans="1:8" x14ac:dyDescent="0.2">
      <c r="A16" s="15"/>
      <c r="B16" s="16"/>
      <c r="C16" s="17"/>
    </row>
    <row r="17" spans="1:4" x14ac:dyDescent="0.2">
      <c r="A17" s="20" t="s">
        <v>31</v>
      </c>
      <c r="B17" s="16" t="s">
        <v>30</v>
      </c>
      <c r="C17" s="11">
        <f>SUM(C18:C21)</f>
        <v>9650000</v>
      </c>
    </row>
    <row r="18" spans="1:4" x14ac:dyDescent="0.2">
      <c r="A18" s="21" t="s">
        <v>81</v>
      </c>
      <c r="B18" s="21" t="s">
        <v>82</v>
      </c>
      <c r="C18" s="17">
        <v>1500000</v>
      </c>
    </row>
    <row r="19" spans="1:4" ht="38.25" x14ac:dyDescent="0.2">
      <c r="B19" s="36" t="s">
        <v>112</v>
      </c>
      <c r="C19" s="17"/>
    </row>
    <row r="20" spans="1:4" x14ac:dyDescent="0.2">
      <c r="B20" s="21"/>
      <c r="C20" s="17"/>
    </row>
    <row r="21" spans="1:4" x14ac:dyDescent="0.2">
      <c r="A21" s="21" t="s">
        <v>29</v>
      </c>
      <c r="B21" s="21" t="s">
        <v>28</v>
      </c>
      <c r="C21" s="17">
        <v>8150000</v>
      </c>
    </row>
    <row r="22" spans="1:4" ht="38.25" x14ac:dyDescent="0.2">
      <c r="B22" s="36" t="s">
        <v>113</v>
      </c>
      <c r="C22" s="17"/>
    </row>
    <row r="23" spans="1:4" x14ac:dyDescent="0.2">
      <c r="A23" s="15"/>
      <c r="B23" s="16"/>
      <c r="C23" s="17"/>
    </row>
    <row r="24" spans="1:4" x14ac:dyDescent="0.2">
      <c r="A24" s="15" t="s">
        <v>20</v>
      </c>
      <c r="B24" s="23" t="s">
        <v>19</v>
      </c>
      <c r="C24" s="17"/>
      <c r="D24" s="11">
        <f>+C25</f>
        <v>270000</v>
      </c>
    </row>
    <row r="25" spans="1:4" x14ac:dyDescent="0.2">
      <c r="A25" s="15" t="s">
        <v>12</v>
      </c>
      <c r="B25" s="23" t="s">
        <v>11</v>
      </c>
      <c r="C25" s="11">
        <f>SUM(C26:C29)</f>
        <v>270000</v>
      </c>
    </row>
    <row r="26" spans="1:4" x14ac:dyDescent="0.2">
      <c r="A26" s="9" t="s">
        <v>46</v>
      </c>
      <c r="B26" s="8" t="s">
        <v>45</v>
      </c>
      <c r="C26" s="17">
        <v>210000</v>
      </c>
    </row>
    <row r="27" spans="1:4" x14ac:dyDescent="0.2">
      <c r="A27" s="9"/>
      <c r="B27" s="36" t="s">
        <v>114</v>
      </c>
      <c r="C27" s="17"/>
    </row>
    <row r="28" spans="1:4" x14ac:dyDescent="0.2">
      <c r="A28" s="9"/>
      <c r="B28" s="8"/>
      <c r="C28" s="17"/>
    </row>
    <row r="29" spans="1:4" x14ac:dyDescent="0.2">
      <c r="A29" s="21" t="s">
        <v>93</v>
      </c>
      <c r="B29" s="21" t="s">
        <v>94</v>
      </c>
      <c r="C29" s="17">
        <v>60000</v>
      </c>
    </row>
    <row r="30" spans="1:4" x14ac:dyDescent="0.2">
      <c r="B30" s="36" t="s">
        <v>115</v>
      </c>
      <c r="C30" s="17"/>
    </row>
    <row r="31" spans="1:4" x14ac:dyDescent="0.2">
      <c r="A31" s="9"/>
      <c r="B31" s="8"/>
      <c r="C31" s="17"/>
    </row>
    <row r="32" spans="1:4" x14ac:dyDescent="0.2">
      <c r="A32" s="15" t="s">
        <v>59</v>
      </c>
      <c r="B32" s="4" t="s">
        <v>6</v>
      </c>
      <c r="C32" s="17"/>
      <c r="D32" s="11">
        <f>+C34+C38</f>
        <v>1422164</v>
      </c>
    </row>
    <row r="33" spans="1:4" x14ac:dyDescent="0.2">
      <c r="A33" s="15"/>
      <c r="B33" s="4"/>
      <c r="C33" s="17"/>
    </row>
    <row r="34" spans="1:4" x14ac:dyDescent="0.2">
      <c r="A34" s="15" t="s">
        <v>60</v>
      </c>
      <c r="B34" s="4" t="s">
        <v>7</v>
      </c>
      <c r="C34" s="11">
        <f>SUM(C35:C35)</f>
        <v>572164</v>
      </c>
    </row>
    <row r="35" spans="1:4" x14ac:dyDescent="0.2">
      <c r="A35" s="21" t="s">
        <v>67</v>
      </c>
      <c r="B35" s="21" t="s">
        <v>68</v>
      </c>
      <c r="C35" s="24">
        <v>572164</v>
      </c>
    </row>
    <row r="36" spans="1:4" ht="38.25" x14ac:dyDescent="0.2">
      <c r="B36" s="36" t="s">
        <v>116</v>
      </c>
      <c r="C36" s="24"/>
    </row>
    <row r="37" spans="1:4" x14ac:dyDescent="0.2">
      <c r="B37" s="21"/>
      <c r="C37" s="24"/>
    </row>
    <row r="38" spans="1:4" x14ac:dyDescent="0.2">
      <c r="A38" s="20" t="s">
        <v>75</v>
      </c>
      <c r="B38" s="16" t="s">
        <v>76</v>
      </c>
      <c r="C38" s="37">
        <f>+C39</f>
        <v>850000</v>
      </c>
    </row>
    <row r="39" spans="1:4" x14ac:dyDescent="0.2">
      <c r="A39" s="21" t="s">
        <v>77</v>
      </c>
      <c r="B39" s="21" t="s">
        <v>78</v>
      </c>
      <c r="C39" s="24">
        <v>850000</v>
      </c>
    </row>
    <row r="40" spans="1:4" ht="51" x14ac:dyDescent="0.2">
      <c r="B40" s="36" t="s">
        <v>117</v>
      </c>
      <c r="C40" s="24"/>
    </row>
    <row r="41" spans="1:4" x14ac:dyDescent="0.2">
      <c r="B41" s="36"/>
      <c r="C41" s="24"/>
    </row>
    <row r="42" spans="1:4" x14ac:dyDescent="0.2">
      <c r="A42" s="20">
        <v>6</v>
      </c>
      <c r="B42" s="22" t="s">
        <v>44</v>
      </c>
      <c r="C42" s="17"/>
      <c r="D42" s="11">
        <f>+C44</f>
        <v>1900000</v>
      </c>
    </row>
    <row r="43" spans="1:4" x14ac:dyDescent="0.2">
      <c r="A43" s="20"/>
      <c r="B43" s="22"/>
      <c r="C43" s="17"/>
    </row>
    <row r="44" spans="1:4" x14ac:dyDescent="0.2">
      <c r="A44" s="20">
        <v>6.03</v>
      </c>
      <c r="B44" s="22" t="s">
        <v>43</v>
      </c>
      <c r="C44" s="11">
        <f>+C45</f>
        <v>1900000</v>
      </c>
    </row>
    <row r="45" spans="1:4" x14ac:dyDescent="0.2">
      <c r="A45" s="21" t="s">
        <v>91</v>
      </c>
      <c r="B45" s="8" t="s">
        <v>92</v>
      </c>
      <c r="C45" s="17">
        <v>1900000</v>
      </c>
    </row>
    <row r="46" spans="1:4" ht="25.5" x14ac:dyDescent="0.2">
      <c r="B46" s="36" t="s">
        <v>118</v>
      </c>
      <c r="C46" s="17"/>
    </row>
    <row r="47" spans="1:4" x14ac:dyDescent="0.2">
      <c r="A47" s="9"/>
      <c r="B47" s="21"/>
      <c r="C47" s="17"/>
    </row>
    <row r="48" spans="1:4" ht="13.5" thickBot="1" x14ac:dyDescent="0.25">
      <c r="A48" s="9"/>
      <c r="B48" s="25" t="s">
        <v>42</v>
      </c>
      <c r="D48" s="26">
        <f>SUM(D9:D47)</f>
        <v>16522164</v>
      </c>
    </row>
    <row r="49" spans="1:4" ht="13.5" thickTop="1" x14ac:dyDescent="0.2">
      <c r="A49" s="9"/>
      <c r="B49" s="25"/>
    </row>
    <row r="50" spans="1:4" x14ac:dyDescent="0.2">
      <c r="A50" s="9"/>
      <c r="B50" s="25"/>
    </row>
    <row r="51" spans="1:4" x14ac:dyDescent="0.2">
      <c r="A51" s="27" t="s">
        <v>41</v>
      </c>
      <c r="B51" s="28"/>
      <c r="D51" s="11" t="s">
        <v>40</v>
      </c>
    </row>
    <row r="52" spans="1:4" x14ac:dyDescent="0.2">
      <c r="A52" s="29"/>
      <c r="B52" s="25"/>
      <c r="D52" s="11" t="s">
        <v>2</v>
      </c>
    </row>
    <row r="53" spans="1:4" x14ac:dyDescent="0.2">
      <c r="A53" s="29" t="s">
        <v>1</v>
      </c>
      <c r="B53" s="25" t="s">
        <v>39</v>
      </c>
    </row>
    <row r="54" spans="1:4" x14ac:dyDescent="0.2">
      <c r="A54" s="29"/>
      <c r="B54" s="25"/>
    </row>
    <row r="55" spans="1:4" x14ac:dyDescent="0.2">
      <c r="A55" s="15">
        <v>0</v>
      </c>
      <c r="B55" s="23" t="s">
        <v>38</v>
      </c>
      <c r="C55" s="17"/>
      <c r="D55" s="11">
        <f>+C61+C57</f>
        <v>5180000</v>
      </c>
    </row>
    <row r="56" spans="1:4" x14ac:dyDescent="0.2">
      <c r="A56" s="15"/>
      <c r="B56" s="23"/>
      <c r="C56" s="17"/>
    </row>
    <row r="57" spans="1:4" x14ac:dyDescent="0.2">
      <c r="A57" s="20">
        <v>0.01</v>
      </c>
      <c r="B57" s="22" t="s">
        <v>37</v>
      </c>
      <c r="C57" s="11">
        <f>+C58</f>
        <v>1900000</v>
      </c>
    </row>
    <row r="58" spans="1:4" x14ac:dyDescent="0.2">
      <c r="A58" s="19" t="s">
        <v>36</v>
      </c>
      <c r="B58" s="30" t="s">
        <v>35</v>
      </c>
      <c r="C58" s="17">
        <v>1900000</v>
      </c>
    </row>
    <row r="59" spans="1:4" x14ac:dyDescent="0.2">
      <c r="A59" s="19"/>
      <c r="B59" s="36" t="s">
        <v>95</v>
      </c>
      <c r="C59" s="17"/>
    </row>
    <row r="60" spans="1:4" x14ac:dyDescent="0.2">
      <c r="A60" s="19"/>
      <c r="B60" s="36"/>
      <c r="C60" s="17"/>
    </row>
    <row r="61" spans="1:4" x14ac:dyDescent="0.2">
      <c r="A61" s="20">
        <v>0.05</v>
      </c>
      <c r="B61" s="16" t="s">
        <v>98</v>
      </c>
      <c r="C61" s="11">
        <f>+C62</f>
        <v>3280000</v>
      </c>
    </row>
    <row r="62" spans="1:4" x14ac:dyDescent="0.2">
      <c r="A62" s="19" t="s">
        <v>105</v>
      </c>
      <c r="B62" s="19" t="s">
        <v>99</v>
      </c>
      <c r="C62" s="17">
        <v>3280000</v>
      </c>
    </row>
    <row r="63" spans="1:4" ht="38.25" x14ac:dyDescent="0.2">
      <c r="A63" s="18"/>
      <c r="B63" s="36" t="s">
        <v>119</v>
      </c>
      <c r="C63" s="17"/>
    </row>
    <row r="64" spans="1:4" x14ac:dyDescent="0.2">
      <c r="A64" s="18"/>
      <c r="B64" s="36"/>
      <c r="C64" s="17"/>
    </row>
    <row r="65" spans="1:4" x14ac:dyDescent="0.2">
      <c r="A65" s="15" t="s">
        <v>34</v>
      </c>
      <c r="B65" s="23" t="s">
        <v>4</v>
      </c>
      <c r="C65" s="17"/>
      <c r="D65" s="31">
        <f>+C75+C79+C67+C71</f>
        <v>9650000</v>
      </c>
    </row>
    <row r="66" spans="1:4" x14ac:dyDescent="0.2">
      <c r="A66" s="15"/>
      <c r="B66" s="23"/>
      <c r="C66" s="17"/>
      <c r="D66" s="31"/>
    </row>
    <row r="67" spans="1:4" x14ac:dyDescent="0.2">
      <c r="A67" s="15" t="s">
        <v>33</v>
      </c>
      <c r="B67" s="23" t="s">
        <v>32</v>
      </c>
      <c r="C67" s="11">
        <f>+C68</f>
        <v>2000000</v>
      </c>
      <c r="D67" s="31"/>
    </row>
    <row r="68" spans="1:4" x14ac:dyDescent="0.2">
      <c r="A68" s="9" t="s">
        <v>106</v>
      </c>
      <c r="B68" s="8" t="s">
        <v>100</v>
      </c>
      <c r="C68" s="17">
        <v>2000000</v>
      </c>
      <c r="D68" s="31"/>
    </row>
    <row r="69" spans="1:4" ht="25.5" x14ac:dyDescent="0.2">
      <c r="A69" s="9"/>
      <c r="B69" s="36" t="s">
        <v>120</v>
      </c>
      <c r="C69" s="17"/>
      <c r="D69" s="31"/>
    </row>
    <row r="70" spans="1:4" x14ac:dyDescent="0.2">
      <c r="A70" s="9"/>
      <c r="B70" s="8"/>
      <c r="C70" s="17"/>
      <c r="D70" s="31"/>
    </row>
    <row r="71" spans="1:4" x14ac:dyDescent="0.2">
      <c r="A71" s="15" t="s">
        <v>31</v>
      </c>
      <c r="B71" s="4" t="s">
        <v>30</v>
      </c>
      <c r="C71" s="11">
        <f>+C72</f>
        <v>1500000</v>
      </c>
      <c r="D71" s="31"/>
    </row>
    <row r="72" spans="1:4" x14ac:dyDescent="0.2">
      <c r="A72" s="9" t="s">
        <v>83</v>
      </c>
      <c r="B72" s="38" t="s">
        <v>84</v>
      </c>
      <c r="C72" s="17">
        <v>1500000</v>
      </c>
      <c r="D72" s="31"/>
    </row>
    <row r="73" spans="1:4" ht="51" x14ac:dyDescent="0.2">
      <c r="A73" s="9"/>
      <c r="B73" s="36" t="s">
        <v>121</v>
      </c>
      <c r="C73" s="17"/>
      <c r="D73" s="31"/>
    </row>
    <row r="74" spans="1:4" x14ac:dyDescent="0.2">
      <c r="A74" s="15"/>
      <c r="B74" s="23"/>
      <c r="C74" s="17"/>
      <c r="D74" s="31"/>
    </row>
    <row r="75" spans="1:4" x14ac:dyDescent="0.2">
      <c r="A75" s="15" t="s">
        <v>27</v>
      </c>
      <c r="B75" s="16" t="s">
        <v>26</v>
      </c>
      <c r="C75" s="11">
        <f>SUM(C76:C76)</f>
        <v>1000000</v>
      </c>
      <c r="D75" s="31"/>
    </row>
    <row r="76" spans="1:4" x14ac:dyDescent="0.2">
      <c r="A76" s="21" t="s">
        <v>56</v>
      </c>
      <c r="B76" s="21" t="s">
        <v>55</v>
      </c>
      <c r="C76" s="17">
        <v>1000000</v>
      </c>
      <c r="D76" s="31"/>
    </row>
    <row r="77" spans="1:4" ht="25.5" x14ac:dyDescent="0.2">
      <c r="B77" s="36" t="s">
        <v>122</v>
      </c>
      <c r="C77" s="17"/>
      <c r="D77" s="31"/>
    </row>
    <row r="78" spans="1:4" x14ac:dyDescent="0.2">
      <c r="A78" s="9"/>
      <c r="B78" s="8"/>
      <c r="C78" s="17"/>
      <c r="D78" s="31"/>
    </row>
    <row r="79" spans="1:4" x14ac:dyDescent="0.2">
      <c r="A79" s="15" t="s">
        <v>54</v>
      </c>
      <c r="B79" s="32" t="s">
        <v>23</v>
      </c>
      <c r="C79" s="11">
        <f>SUM(C80:C92)</f>
        <v>5150000</v>
      </c>
      <c r="D79" s="33"/>
    </row>
    <row r="80" spans="1:4" x14ac:dyDescent="0.2">
      <c r="A80" s="9" t="s">
        <v>5</v>
      </c>
      <c r="B80" s="21" t="s">
        <v>53</v>
      </c>
      <c r="C80" s="17">
        <v>4500000</v>
      </c>
      <c r="D80" s="33"/>
    </row>
    <row r="81" spans="1:4" ht="38.25" x14ac:dyDescent="0.2">
      <c r="A81" s="9"/>
      <c r="B81" s="36" t="s">
        <v>123</v>
      </c>
      <c r="C81" s="17"/>
      <c r="D81" s="33"/>
    </row>
    <row r="82" spans="1:4" x14ac:dyDescent="0.2">
      <c r="A82" s="9"/>
      <c r="B82" s="21"/>
      <c r="C82" s="17"/>
      <c r="D82" s="33"/>
    </row>
    <row r="83" spans="1:4" x14ac:dyDescent="0.2">
      <c r="A83" s="9" t="s">
        <v>52</v>
      </c>
      <c r="B83" s="21" t="s">
        <v>51</v>
      </c>
      <c r="C83" s="17">
        <v>65000</v>
      </c>
      <c r="D83" s="33"/>
    </row>
    <row r="84" spans="1:4" ht="25.5" x14ac:dyDescent="0.2">
      <c r="A84" s="9"/>
      <c r="B84" s="36" t="s">
        <v>124</v>
      </c>
      <c r="C84" s="17"/>
      <c r="D84" s="33"/>
    </row>
    <row r="85" spans="1:4" x14ac:dyDescent="0.2">
      <c r="A85" s="9"/>
      <c r="B85" s="21"/>
      <c r="C85" s="17"/>
      <c r="D85" s="33"/>
    </row>
    <row r="86" spans="1:4" x14ac:dyDescent="0.2">
      <c r="A86" s="21" t="s">
        <v>107</v>
      </c>
      <c r="B86" s="8" t="s">
        <v>101</v>
      </c>
      <c r="C86" s="17">
        <v>100570</v>
      </c>
      <c r="D86" s="33"/>
    </row>
    <row r="87" spans="1:4" ht="25.5" x14ac:dyDescent="0.2">
      <c r="B87" s="36" t="s">
        <v>124</v>
      </c>
      <c r="C87" s="17"/>
      <c r="D87" s="33"/>
    </row>
    <row r="88" spans="1:4" x14ac:dyDescent="0.2">
      <c r="B88" s="8"/>
      <c r="C88" s="17"/>
      <c r="D88" s="33"/>
    </row>
    <row r="89" spans="1:4" x14ac:dyDescent="0.2">
      <c r="A89" s="9" t="s">
        <v>50</v>
      </c>
      <c r="B89" s="21" t="s">
        <v>49</v>
      </c>
      <c r="C89" s="17">
        <v>157070</v>
      </c>
      <c r="D89" s="33"/>
    </row>
    <row r="90" spans="1:4" ht="25.5" x14ac:dyDescent="0.2">
      <c r="A90" s="9"/>
      <c r="B90" s="36" t="s">
        <v>124</v>
      </c>
      <c r="C90" s="17"/>
      <c r="D90" s="33"/>
    </row>
    <row r="91" spans="1:4" x14ac:dyDescent="0.2">
      <c r="A91" s="9"/>
      <c r="B91" s="21"/>
      <c r="C91" s="17"/>
      <c r="D91" s="33"/>
    </row>
    <row r="92" spans="1:4" x14ac:dyDescent="0.2">
      <c r="A92" s="9" t="s">
        <v>48</v>
      </c>
      <c r="B92" s="21" t="s">
        <v>47</v>
      </c>
      <c r="C92" s="17">
        <v>327360</v>
      </c>
      <c r="D92" s="33"/>
    </row>
    <row r="93" spans="1:4" x14ac:dyDescent="0.2">
      <c r="A93" s="9"/>
      <c r="B93" s="36" t="s">
        <v>125</v>
      </c>
      <c r="C93" s="17"/>
      <c r="D93" s="33"/>
    </row>
    <row r="94" spans="1:4" x14ac:dyDescent="0.2">
      <c r="A94" s="9"/>
      <c r="B94" s="21"/>
      <c r="C94" s="17"/>
      <c r="D94" s="33"/>
    </row>
    <row r="95" spans="1:4" x14ac:dyDescent="0.2">
      <c r="A95" s="15" t="s">
        <v>20</v>
      </c>
      <c r="B95" s="23" t="s">
        <v>19</v>
      </c>
      <c r="C95" s="17"/>
      <c r="D95" s="11">
        <f>C97+C101</f>
        <v>270000</v>
      </c>
    </row>
    <row r="96" spans="1:4" x14ac:dyDescent="0.2">
      <c r="A96" s="15"/>
      <c r="B96" s="23"/>
      <c r="C96" s="17"/>
    </row>
    <row r="97" spans="1:4" ht="25.5" x14ac:dyDescent="0.2">
      <c r="A97" s="15" t="s">
        <v>14</v>
      </c>
      <c r="B97" s="22" t="s">
        <v>13</v>
      </c>
      <c r="C97" s="11">
        <f>+C98</f>
        <v>100000</v>
      </c>
    </row>
    <row r="98" spans="1:4" x14ac:dyDescent="0.2">
      <c r="A98" s="9" t="s">
        <v>61</v>
      </c>
      <c r="B98" s="8" t="s">
        <v>62</v>
      </c>
      <c r="C98" s="17">
        <v>100000</v>
      </c>
    </row>
    <row r="99" spans="1:4" ht="25.5" x14ac:dyDescent="0.2">
      <c r="A99" s="9"/>
      <c r="B99" s="36" t="s">
        <v>126</v>
      </c>
      <c r="C99" s="17"/>
    </row>
    <row r="100" spans="1:4" x14ac:dyDescent="0.2">
      <c r="A100" s="15"/>
      <c r="B100" s="22"/>
      <c r="C100" s="17"/>
    </row>
    <row r="101" spans="1:4" x14ac:dyDescent="0.2">
      <c r="A101" s="20" t="s">
        <v>63</v>
      </c>
      <c r="B101" s="16" t="s">
        <v>64</v>
      </c>
      <c r="C101" s="11">
        <f>SUM(C102:C105)</f>
        <v>170000</v>
      </c>
    </row>
    <row r="102" spans="1:4" x14ac:dyDescent="0.2">
      <c r="A102" s="21" t="s">
        <v>108</v>
      </c>
      <c r="B102" s="21" t="s">
        <v>102</v>
      </c>
      <c r="C102" s="17">
        <v>60000</v>
      </c>
    </row>
    <row r="103" spans="1:4" ht="25.5" x14ac:dyDescent="0.2">
      <c r="B103" s="36" t="s">
        <v>127</v>
      </c>
      <c r="C103" s="17"/>
    </row>
    <row r="104" spans="1:4" x14ac:dyDescent="0.2">
      <c r="B104" s="21"/>
      <c r="C104" s="17"/>
    </row>
    <row r="105" spans="1:4" x14ac:dyDescent="0.2">
      <c r="A105" s="21" t="s">
        <v>65</v>
      </c>
      <c r="B105" s="21" t="s">
        <v>66</v>
      </c>
      <c r="C105" s="17">
        <v>110000</v>
      </c>
    </row>
    <row r="106" spans="1:4" ht="25.5" x14ac:dyDescent="0.2">
      <c r="A106" s="9"/>
      <c r="B106" s="36" t="s">
        <v>126</v>
      </c>
      <c r="C106" s="17"/>
    </row>
    <row r="107" spans="1:4" x14ac:dyDescent="0.2">
      <c r="A107" s="20" t="s">
        <v>59</v>
      </c>
      <c r="B107" s="16" t="s">
        <v>6</v>
      </c>
      <c r="C107" s="17"/>
      <c r="D107" s="35">
        <f>+C109</f>
        <v>1422164</v>
      </c>
    </row>
    <row r="108" spans="1:4" x14ac:dyDescent="0.2">
      <c r="A108" s="20"/>
      <c r="B108" s="16"/>
      <c r="C108" s="17"/>
      <c r="D108" s="34"/>
    </row>
    <row r="109" spans="1:4" x14ac:dyDescent="0.2">
      <c r="A109" s="20" t="s">
        <v>60</v>
      </c>
      <c r="B109" s="16" t="s">
        <v>7</v>
      </c>
      <c r="C109" s="11">
        <f>SUM(C110:C116)</f>
        <v>1422164</v>
      </c>
      <c r="D109" s="34"/>
    </row>
    <row r="110" spans="1:4" x14ac:dyDescent="0.2">
      <c r="A110" s="21" t="s">
        <v>109</v>
      </c>
      <c r="B110" s="8" t="s">
        <v>103</v>
      </c>
      <c r="C110" s="17">
        <v>171140</v>
      </c>
      <c r="D110" s="17"/>
    </row>
    <row r="111" spans="1:4" ht="38.25" x14ac:dyDescent="0.2">
      <c r="B111" s="36" t="s">
        <v>128</v>
      </c>
      <c r="C111" s="17"/>
      <c r="D111" s="17"/>
    </row>
    <row r="112" spans="1:4" x14ac:dyDescent="0.2">
      <c r="B112" s="8"/>
      <c r="C112" s="17"/>
      <c r="D112" s="17"/>
    </row>
    <row r="113" spans="1:4" x14ac:dyDescent="0.2">
      <c r="A113" s="21" t="s">
        <v>89</v>
      </c>
      <c r="B113" s="8" t="s">
        <v>90</v>
      </c>
      <c r="C113" s="17">
        <v>123588</v>
      </c>
      <c r="D113" s="17"/>
    </row>
    <row r="114" spans="1:4" ht="38.25" x14ac:dyDescent="0.2">
      <c r="B114" s="36" t="s">
        <v>128</v>
      </c>
      <c r="C114" s="17"/>
      <c r="D114" s="17"/>
    </row>
    <row r="115" spans="1:4" x14ac:dyDescent="0.2">
      <c r="B115" s="8"/>
      <c r="C115" s="17"/>
      <c r="D115" s="17"/>
    </row>
    <row r="116" spans="1:4" x14ac:dyDescent="0.2">
      <c r="A116" s="21" t="s">
        <v>73</v>
      </c>
      <c r="B116" s="8" t="s">
        <v>74</v>
      </c>
      <c r="C116" s="17">
        <v>1127436</v>
      </c>
      <c r="D116" s="17"/>
    </row>
    <row r="117" spans="1:4" ht="38.25" x14ac:dyDescent="0.2">
      <c r="B117" s="36" t="s">
        <v>128</v>
      </c>
      <c r="C117" s="17"/>
      <c r="D117" s="17"/>
    </row>
    <row r="118" spans="1:4" x14ac:dyDescent="0.2">
      <c r="A118" s="9"/>
      <c r="B118" s="21"/>
      <c r="C118" s="17"/>
      <c r="D118" s="33"/>
    </row>
    <row r="119" spans="1:4" ht="13.5" thickBot="1" x14ac:dyDescent="0.25">
      <c r="A119" s="9"/>
      <c r="B119" s="25" t="s">
        <v>10</v>
      </c>
      <c r="D119" s="26">
        <f>SUM(D55:D118)</f>
        <v>16522164</v>
      </c>
    </row>
    <row r="120" spans="1:4" ht="13.5" thickTop="1" x14ac:dyDescent="0.2"/>
  </sheetData>
  <mergeCells count="3">
    <mergeCell ref="A1:D1"/>
    <mergeCell ref="A2:D2"/>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sqref="A1:D1"/>
    </sheetView>
  </sheetViews>
  <sheetFormatPr baseColWidth="10" defaultRowHeight="12.75" x14ac:dyDescent="0.2"/>
  <cols>
    <col min="1" max="1" width="9.7109375" style="9"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1.42578125" style="8"/>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1.42578125" style="8"/>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1.42578125" style="8"/>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1.42578125" style="8"/>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1.42578125" style="8"/>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1.42578125" style="8"/>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1.42578125" style="8"/>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1.42578125" style="8"/>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1.42578125" style="8"/>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1.42578125" style="8"/>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1.42578125" style="8"/>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1.42578125" style="8"/>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1.42578125" style="8"/>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1.42578125" style="8"/>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1.42578125" style="8"/>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1.42578125" style="8"/>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1.42578125" style="8"/>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1.42578125" style="8"/>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1.42578125" style="8"/>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1.42578125" style="8"/>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1.42578125" style="8"/>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1.42578125" style="8"/>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1.42578125" style="8"/>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1.42578125" style="8"/>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1.42578125" style="8"/>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1.42578125" style="8"/>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1.42578125" style="8"/>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1.42578125" style="8"/>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1.42578125" style="8"/>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1.42578125" style="8"/>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1.42578125" style="8"/>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1.42578125" style="8"/>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1.42578125" style="8"/>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1.42578125" style="8"/>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1.42578125" style="8"/>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1.42578125" style="8"/>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1.42578125" style="8"/>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1.42578125" style="8"/>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1.42578125" style="8"/>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1.42578125" style="8"/>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1.42578125" style="8"/>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1.42578125" style="8"/>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1.42578125" style="8"/>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1.42578125" style="8"/>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1.42578125" style="8"/>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1.42578125" style="8"/>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1.42578125" style="8"/>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1.42578125" style="8"/>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1.42578125" style="8"/>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1.42578125" style="8"/>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1.42578125" style="8"/>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1.42578125" style="8"/>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1.42578125" style="8"/>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1.42578125" style="8"/>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1.42578125" style="8"/>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1.42578125" style="8"/>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1.42578125" style="8"/>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1.42578125" style="8"/>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1.42578125" style="8"/>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1.42578125" style="8"/>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1.42578125" style="8"/>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1.42578125" style="8"/>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1.42578125" style="8"/>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1.42578125" style="8"/>
    <col min="16148" max="16148" width="14.5703125" style="8" bestFit="1" customWidth="1"/>
    <col min="16149" max="16384" width="11.42578125" style="8"/>
  </cols>
  <sheetData>
    <row r="1" spans="1:8" s="4" customFormat="1" ht="15" x14ac:dyDescent="0.25">
      <c r="A1" s="47" t="s">
        <v>0</v>
      </c>
      <c r="B1" s="47"/>
      <c r="C1" s="47"/>
      <c r="D1" s="47"/>
      <c r="E1" s="1"/>
      <c r="F1" s="2"/>
      <c r="G1" s="2"/>
      <c r="H1" s="3"/>
    </row>
    <row r="2" spans="1:8" ht="14.25" customHeight="1" x14ac:dyDescent="0.25">
      <c r="A2" s="47" t="str">
        <f>+[4]SOLICITUD!A2</f>
        <v xml:space="preserve"> MODIFICACIÓN  PRESUPUESTARIA Nº8-2020</v>
      </c>
      <c r="B2" s="47"/>
      <c r="C2" s="47"/>
      <c r="D2" s="47"/>
    </row>
    <row r="3" spans="1:8" ht="13.5" customHeight="1" x14ac:dyDescent="0.25">
      <c r="B3" s="48"/>
      <c r="C3" s="48"/>
      <c r="D3" s="48"/>
      <c r="E3" s="48"/>
    </row>
    <row r="4" spans="1:8" ht="10.5" customHeight="1" x14ac:dyDescent="0.2"/>
    <row r="5" spans="1:8" ht="12.75" customHeight="1" x14ac:dyDescent="0.2">
      <c r="A5" s="12" t="s">
        <v>3</v>
      </c>
      <c r="B5" s="13"/>
      <c r="C5" s="14"/>
      <c r="D5" s="14"/>
    </row>
    <row r="6" spans="1:8" ht="12.75" customHeight="1" x14ac:dyDescent="0.2"/>
    <row r="7" spans="1:8" ht="12.75" customHeight="1" x14ac:dyDescent="0.2">
      <c r="A7" s="15" t="s">
        <v>1</v>
      </c>
      <c r="B7" s="16" t="s">
        <v>39</v>
      </c>
      <c r="C7" s="17"/>
    </row>
    <row r="8" spans="1:8" ht="12.75" customHeight="1" x14ac:dyDescent="0.2">
      <c r="A8" s="15"/>
      <c r="B8" s="16"/>
      <c r="C8" s="17"/>
    </row>
    <row r="9" spans="1:8" ht="12.75" customHeight="1" x14ac:dyDescent="0.2">
      <c r="A9" s="15"/>
      <c r="B9" s="16"/>
      <c r="C9" s="11"/>
    </row>
    <row r="10" spans="1:8" ht="12.75" customHeight="1" x14ac:dyDescent="0.2">
      <c r="A10" s="15" t="s">
        <v>34</v>
      </c>
      <c r="B10" s="16" t="s">
        <v>4</v>
      </c>
      <c r="C10" s="17"/>
      <c r="D10" s="11">
        <f>+C13</f>
        <v>161640</v>
      </c>
    </row>
    <row r="11" spans="1:8" ht="12.75" customHeight="1" x14ac:dyDescent="0.2">
      <c r="A11" s="15"/>
      <c r="B11" s="16"/>
      <c r="C11" s="17"/>
    </row>
    <row r="12" spans="1:8" ht="12.75" customHeight="1" x14ac:dyDescent="0.2">
      <c r="A12" s="20" t="s">
        <v>54</v>
      </c>
      <c r="B12" s="22" t="s">
        <v>23</v>
      </c>
      <c r="C12" s="11">
        <f>+C13</f>
        <v>161640</v>
      </c>
    </row>
    <row r="13" spans="1:8" ht="12.75" customHeight="1" x14ac:dyDescent="0.2">
      <c r="A13" s="21" t="s">
        <v>22</v>
      </c>
      <c r="B13" s="8" t="s">
        <v>21</v>
      </c>
      <c r="C13" s="17">
        <v>161640</v>
      </c>
    </row>
    <row r="14" spans="1:8" ht="12.75" customHeight="1" x14ac:dyDescent="0.2">
      <c r="A14" s="21"/>
      <c r="B14" s="8"/>
      <c r="C14" s="17"/>
    </row>
    <row r="15" spans="1:8" ht="12.75" customHeight="1" x14ac:dyDescent="0.2">
      <c r="A15" s="15" t="s">
        <v>59</v>
      </c>
      <c r="B15" s="4" t="s">
        <v>6</v>
      </c>
      <c r="C15" s="17"/>
      <c r="D15" s="11">
        <f>+C17+C21+C24</f>
        <v>12199999.999999998</v>
      </c>
    </row>
    <row r="16" spans="1:8" ht="12.75" customHeight="1" x14ac:dyDescent="0.2">
      <c r="A16" s="15"/>
      <c r="B16" s="4"/>
      <c r="C16" s="17"/>
    </row>
    <row r="17" spans="1:4" ht="12.75" customHeight="1" x14ac:dyDescent="0.2">
      <c r="A17" s="15" t="s">
        <v>60</v>
      </c>
      <c r="B17" s="4" t="s">
        <v>7</v>
      </c>
      <c r="C17" s="11">
        <f>SUM(C18:C19)</f>
        <v>8054895.2199999997</v>
      </c>
    </row>
    <row r="18" spans="1:4" x14ac:dyDescent="0.2">
      <c r="A18" s="21" t="s">
        <v>8</v>
      </c>
      <c r="B18" s="21" t="s">
        <v>9</v>
      </c>
      <c r="C18" s="24">
        <v>7554895.2199999997</v>
      </c>
    </row>
    <row r="19" spans="1:4" x14ac:dyDescent="0.2">
      <c r="A19" s="21" t="s">
        <v>67</v>
      </c>
      <c r="B19" s="21" t="s">
        <v>68</v>
      </c>
      <c r="C19" s="24">
        <v>500000</v>
      </c>
    </row>
    <row r="20" spans="1:4" x14ac:dyDescent="0.2">
      <c r="A20" s="21"/>
      <c r="B20" s="21"/>
      <c r="C20" s="24"/>
    </row>
    <row r="21" spans="1:4" x14ac:dyDescent="0.2">
      <c r="A21" s="20" t="s">
        <v>75</v>
      </c>
      <c r="B21" s="16" t="s">
        <v>76</v>
      </c>
      <c r="C21" s="37">
        <f>+C22</f>
        <v>3100000</v>
      </c>
    </row>
    <row r="22" spans="1:4" x14ac:dyDescent="0.2">
      <c r="A22" s="21" t="s">
        <v>79</v>
      </c>
      <c r="B22" s="21" t="s">
        <v>80</v>
      </c>
      <c r="C22" s="24">
        <v>3100000</v>
      </c>
    </row>
    <row r="23" spans="1:4" x14ac:dyDescent="0.2">
      <c r="A23" s="21"/>
      <c r="B23" s="21"/>
      <c r="C23" s="24"/>
    </row>
    <row r="24" spans="1:4" ht="12.75" hidden="1" customHeight="1" x14ac:dyDescent="0.2">
      <c r="A24" s="20" t="s">
        <v>69</v>
      </c>
      <c r="B24" s="16" t="s">
        <v>70</v>
      </c>
      <c r="C24" s="37">
        <f>+C25</f>
        <v>1045104.78</v>
      </c>
    </row>
    <row r="25" spans="1:4" ht="12.75" hidden="1" customHeight="1" x14ac:dyDescent="0.2">
      <c r="A25" s="9" t="s">
        <v>71</v>
      </c>
      <c r="B25" s="21" t="s">
        <v>72</v>
      </c>
      <c r="C25" s="17">
        <v>1045104.78</v>
      </c>
    </row>
    <row r="26" spans="1:4" x14ac:dyDescent="0.2">
      <c r="B26" s="21"/>
      <c r="C26" s="17"/>
    </row>
    <row r="27" spans="1:4" ht="13.5" thickBot="1" x14ac:dyDescent="0.25">
      <c r="B27" s="25" t="s">
        <v>42</v>
      </c>
      <c r="D27" s="26">
        <f>SUM(D9:D25)</f>
        <v>12361639.999999998</v>
      </c>
    </row>
    <row r="28" spans="1:4" ht="13.5" thickTop="1" x14ac:dyDescent="0.2">
      <c r="B28" s="25"/>
    </row>
    <row r="29" spans="1:4" x14ac:dyDescent="0.2">
      <c r="B29" s="25"/>
    </row>
    <row r="30" spans="1:4" x14ac:dyDescent="0.2">
      <c r="A30" s="27" t="s">
        <v>41</v>
      </c>
      <c r="B30" s="28"/>
      <c r="D30" s="11" t="s">
        <v>40</v>
      </c>
    </row>
    <row r="31" spans="1:4" x14ac:dyDescent="0.2">
      <c r="A31" s="29"/>
      <c r="B31" s="25"/>
      <c r="D31" s="11" t="s">
        <v>2</v>
      </c>
    </row>
    <row r="32" spans="1:4" x14ac:dyDescent="0.2">
      <c r="A32" s="29" t="s">
        <v>1</v>
      </c>
      <c r="B32" s="25" t="s">
        <v>39</v>
      </c>
    </row>
    <row r="33" spans="1:4" x14ac:dyDescent="0.2">
      <c r="A33" s="29"/>
      <c r="B33" s="25"/>
    </row>
    <row r="34" spans="1:4" x14ac:dyDescent="0.2">
      <c r="A34" s="15" t="s">
        <v>34</v>
      </c>
      <c r="B34" s="23" t="s">
        <v>4</v>
      </c>
      <c r="C34" s="17"/>
      <c r="D34" s="31">
        <f>+C36</f>
        <v>161640</v>
      </c>
    </row>
    <row r="35" spans="1:4" x14ac:dyDescent="0.2">
      <c r="A35" s="15"/>
      <c r="B35" s="23"/>
      <c r="C35" s="17"/>
      <c r="D35" s="31"/>
    </row>
    <row r="36" spans="1:4" x14ac:dyDescent="0.2">
      <c r="A36" s="15" t="s">
        <v>54</v>
      </c>
      <c r="B36" s="32" t="s">
        <v>23</v>
      </c>
      <c r="C36" s="11">
        <f>SUM(C37:C37)</f>
        <v>161640</v>
      </c>
      <c r="D36" s="33"/>
    </row>
    <row r="37" spans="1:4" x14ac:dyDescent="0.2">
      <c r="A37" s="39" t="s">
        <v>5</v>
      </c>
      <c r="B37" s="21" t="s">
        <v>53</v>
      </c>
      <c r="C37" s="17">
        <v>161640</v>
      </c>
      <c r="D37" s="33"/>
    </row>
    <row r="38" spans="1:4" x14ac:dyDescent="0.2">
      <c r="B38" s="8"/>
      <c r="C38" s="17"/>
    </row>
    <row r="39" spans="1:4" x14ac:dyDescent="0.2">
      <c r="A39" s="20" t="s">
        <v>59</v>
      </c>
      <c r="B39" s="16" t="s">
        <v>6</v>
      </c>
      <c r="C39" s="17"/>
      <c r="D39" s="35">
        <f>+C41+C44</f>
        <v>12200000</v>
      </c>
    </row>
    <row r="40" spans="1:4" x14ac:dyDescent="0.2">
      <c r="A40" s="20"/>
      <c r="B40" s="16"/>
      <c r="C40" s="17"/>
      <c r="D40" s="34"/>
    </row>
    <row r="41" spans="1:4" x14ac:dyDescent="0.2">
      <c r="A41" s="40" t="s">
        <v>60</v>
      </c>
      <c r="B41" s="16" t="s">
        <v>7</v>
      </c>
      <c r="C41" s="11">
        <f>SUM(C42:C42)</f>
        <v>10500000</v>
      </c>
      <c r="D41" s="34"/>
    </row>
    <row r="42" spans="1:4" x14ac:dyDescent="0.2">
      <c r="A42" s="41" t="s">
        <v>89</v>
      </c>
      <c r="B42" s="8" t="s">
        <v>90</v>
      </c>
      <c r="C42" s="17">
        <v>10500000</v>
      </c>
      <c r="D42" s="17"/>
    </row>
    <row r="43" spans="1:4" x14ac:dyDescent="0.2">
      <c r="A43" s="33"/>
      <c r="B43" s="8"/>
      <c r="C43" s="17"/>
      <c r="D43" s="17"/>
    </row>
    <row r="44" spans="1:4" x14ac:dyDescent="0.2">
      <c r="A44" s="40" t="s">
        <v>75</v>
      </c>
      <c r="B44" s="42" t="s">
        <v>76</v>
      </c>
      <c r="C44" s="1">
        <f>+C45</f>
        <v>1700000</v>
      </c>
      <c r="D44" s="17"/>
    </row>
    <row r="45" spans="1:4" x14ac:dyDescent="0.2">
      <c r="A45" s="41" t="s">
        <v>79</v>
      </c>
      <c r="B45" s="41" t="s">
        <v>80</v>
      </c>
      <c r="C45" s="5">
        <v>1700000</v>
      </c>
      <c r="D45" s="33"/>
    </row>
    <row r="46" spans="1:4" x14ac:dyDescent="0.2">
      <c r="B46" s="21"/>
      <c r="C46" s="17"/>
      <c r="D46" s="33"/>
    </row>
    <row r="47" spans="1:4" ht="13.5" thickBot="1" x14ac:dyDescent="0.25">
      <c r="B47" s="25" t="s">
        <v>10</v>
      </c>
      <c r="D47" s="26">
        <f>SUM(D34:D45)</f>
        <v>12361640</v>
      </c>
    </row>
    <row r="48" spans="1:4" ht="13.5" thickTop="1" x14ac:dyDescent="0.2"/>
  </sheetData>
  <mergeCells count="3">
    <mergeCell ref="A1:D1"/>
    <mergeCell ref="A2:D2"/>
    <mergeCell ref="B3:E3"/>
  </mergeCells>
  <pageMargins left="0.70866141732283472" right="0.70866141732283472" top="0.74803149606299213" bottom="0.74803149606299213" header="0.31496062992125984" footer="0.31496062992125984"/>
  <pageSetup scale="9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sqref="A1:D1"/>
    </sheetView>
  </sheetViews>
  <sheetFormatPr baseColWidth="10" defaultRowHeight="12.75" x14ac:dyDescent="0.2"/>
  <cols>
    <col min="1" max="1" width="9.7109375" style="21" customWidth="1"/>
    <col min="2" max="2" width="51.28515625" style="10" customWidth="1"/>
    <col min="3" max="3" width="23.28515625" style="5" customWidth="1"/>
    <col min="4" max="4" width="23.42578125" style="11" customWidth="1"/>
    <col min="5" max="5" width="19.5703125" style="5" hidden="1" customWidth="1"/>
    <col min="6" max="6" width="16.28515625" style="6" hidden="1" customWidth="1"/>
    <col min="7" max="7" width="12.7109375" style="6" hidden="1" customWidth="1"/>
    <col min="8" max="8" width="14.85546875" style="7" hidden="1" customWidth="1"/>
    <col min="9" max="9" width="21.28515625" style="8" hidden="1" customWidth="1"/>
    <col min="10" max="16" width="0" style="8" hidden="1" customWidth="1"/>
    <col min="17" max="17" width="17.28515625" style="8" bestFit="1" customWidth="1"/>
    <col min="18" max="18" width="21.42578125" style="8" customWidth="1"/>
    <col min="19" max="19" width="18.5703125" style="8" customWidth="1"/>
    <col min="20" max="20" width="14.5703125" style="8" bestFit="1" customWidth="1"/>
    <col min="21" max="256" width="11.42578125" style="8"/>
    <col min="257" max="257" width="9.7109375" style="8" customWidth="1"/>
    <col min="258" max="258" width="51.28515625" style="8" customWidth="1"/>
    <col min="259" max="259" width="23.28515625" style="8" customWidth="1"/>
    <col min="260" max="260" width="23.42578125" style="8" customWidth="1"/>
    <col min="261" max="272" width="0" style="8" hidden="1" customWidth="1"/>
    <col min="273" max="273" width="17.28515625" style="8" bestFit="1" customWidth="1"/>
    <col min="274" max="274" width="21.42578125" style="8" customWidth="1"/>
    <col min="275" max="275" width="18.5703125" style="8" customWidth="1"/>
    <col min="276" max="276" width="14.5703125" style="8" bestFit="1" customWidth="1"/>
    <col min="277" max="512" width="11.42578125" style="8"/>
    <col min="513" max="513" width="9.7109375" style="8" customWidth="1"/>
    <col min="514" max="514" width="51.28515625" style="8" customWidth="1"/>
    <col min="515" max="515" width="23.28515625" style="8" customWidth="1"/>
    <col min="516" max="516" width="23.42578125" style="8" customWidth="1"/>
    <col min="517" max="528" width="0" style="8" hidden="1" customWidth="1"/>
    <col min="529" max="529" width="17.28515625" style="8" bestFit="1" customWidth="1"/>
    <col min="530" max="530" width="21.42578125" style="8" customWidth="1"/>
    <col min="531" max="531" width="18.5703125" style="8" customWidth="1"/>
    <col min="532" max="532" width="14.5703125" style="8" bestFit="1" customWidth="1"/>
    <col min="533" max="768" width="11.42578125" style="8"/>
    <col min="769" max="769" width="9.7109375" style="8" customWidth="1"/>
    <col min="770" max="770" width="51.28515625" style="8" customWidth="1"/>
    <col min="771" max="771" width="23.28515625" style="8" customWidth="1"/>
    <col min="772" max="772" width="23.42578125" style="8" customWidth="1"/>
    <col min="773" max="784" width="0" style="8" hidden="1" customWidth="1"/>
    <col min="785" max="785" width="17.28515625" style="8" bestFit="1" customWidth="1"/>
    <col min="786" max="786" width="21.42578125" style="8" customWidth="1"/>
    <col min="787" max="787" width="18.5703125" style="8" customWidth="1"/>
    <col min="788" max="788" width="14.5703125" style="8" bestFit="1" customWidth="1"/>
    <col min="789" max="1024" width="11.42578125" style="8"/>
    <col min="1025" max="1025" width="9.7109375" style="8" customWidth="1"/>
    <col min="1026" max="1026" width="51.28515625" style="8" customWidth="1"/>
    <col min="1027" max="1027" width="23.28515625" style="8" customWidth="1"/>
    <col min="1028" max="1028" width="23.42578125" style="8" customWidth="1"/>
    <col min="1029" max="1040" width="0" style="8" hidden="1" customWidth="1"/>
    <col min="1041" max="1041" width="17.28515625" style="8" bestFit="1" customWidth="1"/>
    <col min="1042" max="1042" width="21.42578125" style="8" customWidth="1"/>
    <col min="1043" max="1043" width="18.5703125" style="8" customWidth="1"/>
    <col min="1044" max="1044" width="14.5703125" style="8" bestFit="1" customWidth="1"/>
    <col min="1045" max="1280" width="11.42578125" style="8"/>
    <col min="1281" max="1281" width="9.7109375" style="8" customWidth="1"/>
    <col min="1282" max="1282" width="51.28515625" style="8" customWidth="1"/>
    <col min="1283" max="1283" width="23.28515625" style="8" customWidth="1"/>
    <col min="1284" max="1284" width="23.42578125" style="8" customWidth="1"/>
    <col min="1285" max="1296" width="0" style="8" hidden="1" customWidth="1"/>
    <col min="1297" max="1297" width="17.28515625" style="8" bestFit="1" customWidth="1"/>
    <col min="1298" max="1298" width="21.42578125" style="8" customWidth="1"/>
    <col min="1299" max="1299" width="18.5703125" style="8" customWidth="1"/>
    <col min="1300" max="1300" width="14.5703125" style="8" bestFit="1" customWidth="1"/>
    <col min="1301" max="1536" width="11.42578125" style="8"/>
    <col min="1537" max="1537" width="9.7109375" style="8" customWidth="1"/>
    <col min="1538" max="1538" width="51.28515625" style="8" customWidth="1"/>
    <col min="1539" max="1539" width="23.28515625" style="8" customWidth="1"/>
    <col min="1540" max="1540" width="23.42578125" style="8" customWidth="1"/>
    <col min="1541" max="1552" width="0" style="8" hidden="1" customWidth="1"/>
    <col min="1553" max="1553" width="17.28515625" style="8" bestFit="1" customWidth="1"/>
    <col min="1554" max="1554" width="21.42578125" style="8" customWidth="1"/>
    <col min="1555" max="1555" width="18.5703125" style="8" customWidth="1"/>
    <col min="1556" max="1556" width="14.5703125" style="8" bestFit="1" customWidth="1"/>
    <col min="1557" max="1792" width="11.42578125" style="8"/>
    <col min="1793" max="1793" width="9.7109375" style="8" customWidth="1"/>
    <col min="1794" max="1794" width="51.28515625" style="8" customWidth="1"/>
    <col min="1795" max="1795" width="23.28515625" style="8" customWidth="1"/>
    <col min="1796" max="1796" width="23.42578125" style="8" customWidth="1"/>
    <col min="1797" max="1808" width="0" style="8" hidden="1" customWidth="1"/>
    <col min="1809" max="1809" width="17.28515625" style="8" bestFit="1" customWidth="1"/>
    <col min="1810" max="1810" width="21.42578125" style="8" customWidth="1"/>
    <col min="1811" max="1811" width="18.5703125" style="8" customWidth="1"/>
    <col min="1812" max="1812" width="14.5703125" style="8" bestFit="1" customWidth="1"/>
    <col min="1813" max="2048" width="11.42578125" style="8"/>
    <col min="2049" max="2049" width="9.7109375" style="8" customWidth="1"/>
    <col min="2050" max="2050" width="51.28515625" style="8" customWidth="1"/>
    <col min="2051" max="2051" width="23.28515625" style="8" customWidth="1"/>
    <col min="2052" max="2052" width="23.42578125" style="8" customWidth="1"/>
    <col min="2053" max="2064" width="0" style="8" hidden="1" customWidth="1"/>
    <col min="2065" max="2065" width="17.28515625" style="8" bestFit="1" customWidth="1"/>
    <col min="2066" max="2066" width="21.42578125" style="8" customWidth="1"/>
    <col min="2067" max="2067" width="18.5703125" style="8" customWidth="1"/>
    <col min="2068" max="2068" width="14.5703125" style="8" bestFit="1" customWidth="1"/>
    <col min="2069" max="2304" width="11.42578125" style="8"/>
    <col min="2305" max="2305" width="9.7109375" style="8" customWidth="1"/>
    <col min="2306" max="2306" width="51.28515625" style="8" customWidth="1"/>
    <col min="2307" max="2307" width="23.28515625" style="8" customWidth="1"/>
    <col min="2308" max="2308" width="23.42578125" style="8" customWidth="1"/>
    <col min="2309" max="2320" width="0" style="8" hidden="1" customWidth="1"/>
    <col min="2321" max="2321" width="17.28515625" style="8" bestFit="1" customWidth="1"/>
    <col min="2322" max="2322" width="21.42578125" style="8" customWidth="1"/>
    <col min="2323" max="2323" width="18.5703125" style="8" customWidth="1"/>
    <col min="2324" max="2324" width="14.5703125" style="8" bestFit="1" customWidth="1"/>
    <col min="2325" max="2560" width="11.42578125" style="8"/>
    <col min="2561" max="2561" width="9.7109375" style="8" customWidth="1"/>
    <col min="2562" max="2562" width="51.28515625" style="8" customWidth="1"/>
    <col min="2563" max="2563" width="23.28515625" style="8" customWidth="1"/>
    <col min="2564" max="2564" width="23.42578125" style="8" customWidth="1"/>
    <col min="2565" max="2576" width="0" style="8" hidden="1" customWidth="1"/>
    <col min="2577" max="2577" width="17.28515625" style="8" bestFit="1" customWidth="1"/>
    <col min="2578" max="2578" width="21.42578125" style="8" customWidth="1"/>
    <col min="2579" max="2579" width="18.5703125" style="8" customWidth="1"/>
    <col min="2580" max="2580" width="14.5703125" style="8" bestFit="1" customWidth="1"/>
    <col min="2581" max="2816" width="11.42578125" style="8"/>
    <col min="2817" max="2817" width="9.7109375" style="8" customWidth="1"/>
    <col min="2818" max="2818" width="51.28515625" style="8" customWidth="1"/>
    <col min="2819" max="2819" width="23.28515625" style="8" customWidth="1"/>
    <col min="2820" max="2820" width="23.42578125" style="8" customWidth="1"/>
    <col min="2821" max="2832" width="0" style="8" hidden="1" customWidth="1"/>
    <col min="2833" max="2833" width="17.28515625" style="8" bestFit="1" customWidth="1"/>
    <col min="2834" max="2834" width="21.42578125" style="8" customWidth="1"/>
    <col min="2835" max="2835" width="18.5703125" style="8" customWidth="1"/>
    <col min="2836" max="2836" width="14.5703125" style="8" bestFit="1" customWidth="1"/>
    <col min="2837" max="3072" width="11.42578125" style="8"/>
    <col min="3073" max="3073" width="9.7109375" style="8" customWidth="1"/>
    <col min="3074" max="3074" width="51.28515625" style="8" customWidth="1"/>
    <col min="3075" max="3075" width="23.28515625" style="8" customWidth="1"/>
    <col min="3076" max="3076" width="23.42578125" style="8" customWidth="1"/>
    <col min="3077" max="3088" width="0" style="8" hidden="1" customWidth="1"/>
    <col min="3089" max="3089" width="17.28515625" style="8" bestFit="1" customWidth="1"/>
    <col min="3090" max="3090" width="21.42578125" style="8" customWidth="1"/>
    <col min="3091" max="3091" width="18.5703125" style="8" customWidth="1"/>
    <col min="3092" max="3092" width="14.5703125" style="8" bestFit="1" customWidth="1"/>
    <col min="3093" max="3328" width="11.42578125" style="8"/>
    <col min="3329" max="3329" width="9.7109375" style="8" customWidth="1"/>
    <col min="3330" max="3330" width="51.28515625" style="8" customWidth="1"/>
    <col min="3331" max="3331" width="23.28515625" style="8" customWidth="1"/>
    <col min="3332" max="3332" width="23.42578125" style="8" customWidth="1"/>
    <col min="3333" max="3344" width="0" style="8" hidden="1" customWidth="1"/>
    <col min="3345" max="3345" width="17.28515625" style="8" bestFit="1" customWidth="1"/>
    <col min="3346" max="3346" width="21.42578125" style="8" customWidth="1"/>
    <col min="3347" max="3347" width="18.5703125" style="8" customWidth="1"/>
    <col min="3348" max="3348" width="14.5703125" style="8" bestFit="1" customWidth="1"/>
    <col min="3349" max="3584" width="11.42578125" style="8"/>
    <col min="3585" max="3585" width="9.7109375" style="8" customWidth="1"/>
    <col min="3586" max="3586" width="51.28515625" style="8" customWidth="1"/>
    <col min="3587" max="3587" width="23.28515625" style="8" customWidth="1"/>
    <col min="3588" max="3588" width="23.42578125" style="8" customWidth="1"/>
    <col min="3589" max="3600" width="0" style="8" hidden="1" customWidth="1"/>
    <col min="3601" max="3601" width="17.28515625" style="8" bestFit="1" customWidth="1"/>
    <col min="3602" max="3602" width="21.42578125" style="8" customWidth="1"/>
    <col min="3603" max="3603" width="18.5703125" style="8" customWidth="1"/>
    <col min="3604" max="3604" width="14.5703125" style="8" bestFit="1" customWidth="1"/>
    <col min="3605" max="3840" width="11.42578125" style="8"/>
    <col min="3841" max="3841" width="9.7109375" style="8" customWidth="1"/>
    <col min="3842" max="3842" width="51.28515625" style="8" customWidth="1"/>
    <col min="3843" max="3843" width="23.28515625" style="8" customWidth="1"/>
    <col min="3844" max="3844" width="23.42578125" style="8" customWidth="1"/>
    <col min="3845" max="3856" width="0" style="8" hidden="1" customWidth="1"/>
    <col min="3857" max="3857" width="17.28515625" style="8" bestFit="1" customWidth="1"/>
    <col min="3858" max="3858" width="21.42578125" style="8" customWidth="1"/>
    <col min="3859" max="3859" width="18.5703125" style="8" customWidth="1"/>
    <col min="3860" max="3860" width="14.5703125" style="8" bestFit="1" customWidth="1"/>
    <col min="3861" max="4096" width="11.42578125" style="8"/>
    <col min="4097" max="4097" width="9.7109375" style="8" customWidth="1"/>
    <col min="4098" max="4098" width="51.28515625" style="8" customWidth="1"/>
    <col min="4099" max="4099" width="23.28515625" style="8" customWidth="1"/>
    <col min="4100" max="4100" width="23.42578125" style="8" customWidth="1"/>
    <col min="4101" max="4112" width="0" style="8" hidden="1" customWidth="1"/>
    <col min="4113" max="4113" width="17.28515625" style="8" bestFit="1" customWidth="1"/>
    <col min="4114" max="4114" width="21.42578125" style="8" customWidth="1"/>
    <col min="4115" max="4115" width="18.5703125" style="8" customWidth="1"/>
    <col min="4116" max="4116" width="14.5703125" style="8" bestFit="1" customWidth="1"/>
    <col min="4117" max="4352" width="11.42578125" style="8"/>
    <col min="4353" max="4353" width="9.7109375" style="8" customWidth="1"/>
    <col min="4354" max="4354" width="51.28515625" style="8" customWidth="1"/>
    <col min="4355" max="4355" width="23.28515625" style="8" customWidth="1"/>
    <col min="4356" max="4356" width="23.42578125" style="8" customWidth="1"/>
    <col min="4357" max="4368" width="0" style="8" hidden="1" customWidth="1"/>
    <col min="4369" max="4369" width="17.28515625" style="8" bestFit="1" customWidth="1"/>
    <col min="4370" max="4370" width="21.42578125" style="8" customWidth="1"/>
    <col min="4371" max="4371" width="18.5703125" style="8" customWidth="1"/>
    <col min="4372" max="4372" width="14.5703125" style="8" bestFit="1" customWidth="1"/>
    <col min="4373" max="4608" width="11.42578125" style="8"/>
    <col min="4609" max="4609" width="9.7109375" style="8" customWidth="1"/>
    <col min="4610" max="4610" width="51.28515625" style="8" customWidth="1"/>
    <col min="4611" max="4611" width="23.28515625" style="8" customWidth="1"/>
    <col min="4612" max="4612" width="23.42578125" style="8" customWidth="1"/>
    <col min="4613" max="4624" width="0" style="8" hidden="1" customWidth="1"/>
    <col min="4625" max="4625" width="17.28515625" style="8" bestFit="1" customWidth="1"/>
    <col min="4626" max="4626" width="21.42578125" style="8" customWidth="1"/>
    <col min="4627" max="4627" width="18.5703125" style="8" customWidth="1"/>
    <col min="4628" max="4628" width="14.5703125" style="8" bestFit="1" customWidth="1"/>
    <col min="4629" max="4864" width="11.42578125" style="8"/>
    <col min="4865" max="4865" width="9.7109375" style="8" customWidth="1"/>
    <col min="4866" max="4866" width="51.28515625" style="8" customWidth="1"/>
    <col min="4867" max="4867" width="23.28515625" style="8" customWidth="1"/>
    <col min="4868" max="4868" width="23.42578125" style="8" customWidth="1"/>
    <col min="4869" max="4880" width="0" style="8" hidden="1" customWidth="1"/>
    <col min="4881" max="4881" width="17.28515625" style="8" bestFit="1" customWidth="1"/>
    <col min="4882" max="4882" width="21.42578125" style="8" customWidth="1"/>
    <col min="4883" max="4883" width="18.5703125" style="8" customWidth="1"/>
    <col min="4884" max="4884" width="14.5703125" style="8" bestFit="1" customWidth="1"/>
    <col min="4885" max="5120" width="11.42578125" style="8"/>
    <col min="5121" max="5121" width="9.7109375" style="8" customWidth="1"/>
    <col min="5122" max="5122" width="51.28515625" style="8" customWidth="1"/>
    <col min="5123" max="5123" width="23.28515625" style="8" customWidth="1"/>
    <col min="5124" max="5124" width="23.42578125" style="8" customWidth="1"/>
    <col min="5125" max="5136" width="0" style="8" hidden="1" customWidth="1"/>
    <col min="5137" max="5137" width="17.28515625" style="8" bestFit="1" customWidth="1"/>
    <col min="5138" max="5138" width="21.42578125" style="8" customWidth="1"/>
    <col min="5139" max="5139" width="18.5703125" style="8" customWidth="1"/>
    <col min="5140" max="5140" width="14.5703125" style="8" bestFit="1" customWidth="1"/>
    <col min="5141" max="5376" width="11.42578125" style="8"/>
    <col min="5377" max="5377" width="9.7109375" style="8" customWidth="1"/>
    <col min="5378" max="5378" width="51.28515625" style="8" customWidth="1"/>
    <col min="5379" max="5379" width="23.28515625" style="8" customWidth="1"/>
    <col min="5380" max="5380" width="23.42578125" style="8" customWidth="1"/>
    <col min="5381" max="5392" width="0" style="8" hidden="1" customWidth="1"/>
    <col min="5393" max="5393" width="17.28515625" style="8" bestFit="1" customWidth="1"/>
    <col min="5394" max="5394" width="21.42578125" style="8" customWidth="1"/>
    <col min="5395" max="5395" width="18.5703125" style="8" customWidth="1"/>
    <col min="5396" max="5396" width="14.5703125" style="8" bestFit="1" customWidth="1"/>
    <col min="5397" max="5632" width="11.42578125" style="8"/>
    <col min="5633" max="5633" width="9.7109375" style="8" customWidth="1"/>
    <col min="5634" max="5634" width="51.28515625" style="8" customWidth="1"/>
    <col min="5635" max="5635" width="23.28515625" style="8" customWidth="1"/>
    <col min="5636" max="5636" width="23.42578125" style="8" customWidth="1"/>
    <col min="5637" max="5648" width="0" style="8" hidden="1" customWidth="1"/>
    <col min="5649" max="5649" width="17.28515625" style="8" bestFit="1" customWidth="1"/>
    <col min="5650" max="5650" width="21.42578125" style="8" customWidth="1"/>
    <col min="5651" max="5651" width="18.5703125" style="8" customWidth="1"/>
    <col min="5652" max="5652" width="14.5703125" style="8" bestFit="1" customWidth="1"/>
    <col min="5653" max="5888" width="11.42578125" style="8"/>
    <col min="5889" max="5889" width="9.7109375" style="8" customWidth="1"/>
    <col min="5890" max="5890" width="51.28515625" style="8" customWidth="1"/>
    <col min="5891" max="5891" width="23.28515625" style="8" customWidth="1"/>
    <col min="5892" max="5892" width="23.42578125" style="8" customWidth="1"/>
    <col min="5893" max="5904" width="0" style="8" hidden="1" customWidth="1"/>
    <col min="5905" max="5905" width="17.28515625" style="8" bestFit="1" customWidth="1"/>
    <col min="5906" max="5906" width="21.42578125" style="8" customWidth="1"/>
    <col min="5907" max="5907" width="18.5703125" style="8" customWidth="1"/>
    <col min="5908" max="5908" width="14.5703125" style="8" bestFit="1" customWidth="1"/>
    <col min="5909" max="6144" width="11.42578125" style="8"/>
    <col min="6145" max="6145" width="9.7109375" style="8" customWidth="1"/>
    <col min="6146" max="6146" width="51.28515625" style="8" customWidth="1"/>
    <col min="6147" max="6147" width="23.28515625" style="8" customWidth="1"/>
    <col min="6148" max="6148" width="23.42578125" style="8" customWidth="1"/>
    <col min="6149" max="6160" width="0" style="8" hidden="1" customWidth="1"/>
    <col min="6161" max="6161" width="17.28515625" style="8" bestFit="1" customWidth="1"/>
    <col min="6162" max="6162" width="21.42578125" style="8" customWidth="1"/>
    <col min="6163" max="6163" width="18.5703125" style="8" customWidth="1"/>
    <col min="6164" max="6164" width="14.5703125" style="8" bestFit="1" customWidth="1"/>
    <col min="6165" max="6400" width="11.42578125" style="8"/>
    <col min="6401" max="6401" width="9.7109375" style="8" customWidth="1"/>
    <col min="6402" max="6402" width="51.28515625" style="8" customWidth="1"/>
    <col min="6403" max="6403" width="23.28515625" style="8" customWidth="1"/>
    <col min="6404" max="6404" width="23.42578125" style="8" customWidth="1"/>
    <col min="6405" max="6416" width="0" style="8" hidden="1" customWidth="1"/>
    <col min="6417" max="6417" width="17.28515625" style="8" bestFit="1" customWidth="1"/>
    <col min="6418" max="6418" width="21.42578125" style="8" customWidth="1"/>
    <col min="6419" max="6419" width="18.5703125" style="8" customWidth="1"/>
    <col min="6420" max="6420" width="14.5703125" style="8" bestFit="1" customWidth="1"/>
    <col min="6421" max="6656" width="11.42578125" style="8"/>
    <col min="6657" max="6657" width="9.7109375" style="8" customWidth="1"/>
    <col min="6658" max="6658" width="51.28515625" style="8" customWidth="1"/>
    <col min="6659" max="6659" width="23.28515625" style="8" customWidth="1"/>
    <col min="6660" max="6660" width="23.42578125" style="8" customWidth="1"/>
    <col min="6661" max="6672" width="0" style="8" hidden="1" customWidth="1"/>
    <col min="6673" max="6673" width="17.28515625" style="8" bestFit="1" customWidth="1"/>
    <col min="6674" max="6674" width="21.42578125" style="8" customWidth="1"/>
    <col min="6675" max="6675" width="18.5703125" style="8" customWidth="1"/>
    <col min="6676" max="6676" width="14.5703125" style="8" bestFit="1" customWidth="1"/>
    <col min="6677" max="6912" width="11.42578125" style="8"/>
    <col min="6913" max="6913" width="9.7109375" style="8" customWidth="1"/>
    <col min="6914" max="6914" width="51.28515625" style="8" customWidth="1"/>
    <col min="6915" max="6915" width="23.28515625" style="8" customWidth="1"/>
    <col min="6916" max="6916" width="23.42578125" style="8" customWidth="1"/>
    <col min="6917" max="6928" width="0" style="8" hidden="1" customWidth="1"/>
    <col min="6929" max="6929" width="17.28515625" style="8" bestFit="1" customWidth="1"/>
    <col min="6930" max="6930" width="21.42578125" style="8" customWidth="1"/>
    <col min="6931" max="6931" width="18.5703125" style="8" customWidth="1"/>
    <col min="6932" max="6932" width="14.5703125" style="8" bestFit="1" customWidth="1"/>
    <col min="6933" max="7168" width="11.42578125" style="8"/>
    <col min="7169" max="7169" width="9.7109375" style="8" customWidth="1"/>
    <col min="7170" max="7170" width="51.28515625" style="8" customWidth="1"/>
    <col min="7171" max="7171" width="23.28515625" style="8" customWidth="1"/>
    <col min="7172" max="7172" width="23.42578125" style="8" customWidth="1"/>
    <col min="7173" max="7184" width="0" style="8" hidden="1" customWidth="1"/>
    <col min="7185" max="7185" width="17.28515625" style="8" bestFit="1" customWidth="1"/>
    <col min="7186" max="7186" width="21.42578125" style="8" customWidth="1"/>
    <col min="7187" max="7187" width="18.5703125" style="8" customWidth="1"/>
    <col min="7188" max="7188" width="14.5703125" style="8" bestFit="1" customWidth="1"/>
    <col min="7189" max="7424" width="11.42578125" style="8"/>
    <col min="7425" max="7425" width="9.7109375" style="8" customWidth="1"/>
    <col min="7426" max="7426" width="51.28515625" style="8" customWidth="1"/>
    <col min="7427" max="7427" width="23.28515625" style="8" customWidth="1"/>
    <col min="7428" max="7428" width="23.42578125" style="8" customWidth="1"/>
    <col min="7429" max="7440" width="0" style="8" hidden="1" customWidth="1"/>
    <col min="7441" max="7441" width="17.28515625" style="8" bestFit="1" customWidth="1"/>
    <col min="7442" max="7442" width="21.42578125" style="8" customWidth="1"/>
    <col min="7443" max="7443" width="18.5703125" style="8" customWidth="1"/>
    <col min="7444" max="7444" width="14.5703125" style="8" bestFit="1" customWidth="1"/>
    <col min="7445" max="7680" width="11.42578125" style="8"/>
    <col min="7681" max="7681" width="9.7109375" style="8" customWidth="1"/>
    <col min="7682" max="7682" width="51.28515625" style="8" customWidth="1"/>
    <col min="7683" max="7683" width="23.28515625" style="8" customWidth="1"/>
    <col min="7684" max="7684" width="23.42578125" style="8" customWidth="1"/>
    <col min="7685" max="7696" width="0" style="8" hidden="1" customWidth="1"/>
    <col min="7697" max="7697" width="17.28515625" style="8" bestFit="1" customWidth="1"/>
    <col min="7698" max="7698" width="21.42578125" style="8" customWidth="1"/>
    <col min="7699" max="7699" width="18.5703125" style="8" customWidth="1"/>
    <col min="7700" max="7700" width="14.5703125" style="8" bestFit="1" customWidth="1"/>
    <col min="7701" max="7936" width="11.42578125" style="8"/>
    <col min="7937" max="7937" width="9.7109375" style="8" customWidth="1"/>
    <col min="7938" max="7938" width="51.28515625" style="8" customWidth="1"/>
    <col min="7939" max="7939" width="23.28515625" style="8" customWidth="1"/>
    <col min="7940" max="7940" width="23.42578125" style="8" customWidth="1"/>
    <col min="7941" max="7952" width="0" style="8" hidden="1" customWidth="1"/>
    <col min="7953" max="7953" width="17.28515625" style="8" bestFit="1" customWidth="1"/>
    <col min="7954" max="7954" width="21.42578125" style="8" customWidth="1"/>
    <col min="7955" max="7955" width="18.5703125" style="8" customWidth="1"/>
    <col min="7956" max="7956" width="14.5703125" style="8" bestFit="1" customWidth="1"/>
    <col min="7957" max="8192" width="11.42578125" style="8"/>
    <col min="8193" max="8193" width="9.7109375" style="8" customWidth="1"/>
    <col min="8194" max="8194" width="51.28515625" style="8" customWidth="1"/>
    <col min="8195" max="8195" width="23.28515625" style="8" customWidth="1"/>
    <col min="8196" max="8196" width="23.42578125" style="8" customWidth="1"/>
    <col min="8197" max="8208" width="0" style="8" hidden="1" customWidth="1"/>
    <col min="8209" max="8209" width="17.28515625" style="8" bestFit="1" customWidth="1"/>
    <col min="8210" max="8210" width="21.42578125" style="8" customWidth="1"/>
    <col min="8211" max="8211" width="18.5703125" style="8" customWidth="1"/>
    <col min="8212" max="8212" width="14.5703125" style="8" bestFit="1" customWidth="1"/>
    <col min="8213" max="8448" width="11.42578125" style="8"/>
    <col min="8449" max="8449" width="9.7109375" style="8" customWidth="1"/>
    <col min="8450" max="8450" width="51.28515625" style="8" customWidth="1"/>
    <col min="8451" max="8451" width="23.28515625" style="8" customWidth="1"/>
    <col min="8452" max="8452" width="23.42578125" style="8" customWidth="1"/>
    <col min="8453" max="8464" width="0" style="8" hidden="1" customWidth="1"/>
    <col min="8465" max="8465" width="17.28515625" style="8" bestFit="1" customWidth="1"/>
    <col min="8466" max="8466" width="21.42578125" style="8" customWidth="1"/>
    <col min="8467" max="8467" width="18.5703125" style="8" customWidth="1"/>
    <col min="8468" max="8468" width="14.5703125" style="8" bestFit="1" customWidth="1"/>
    <col min="8469" max="8704" width="11.42578125" style="8"/>
    <col min="8705" max="8705" width="9.7109375" style="8" customWidth="1"/>
    <col min="8706" max="8706" width="51.28515625" style="8" customWidth="1"/>
    <col min="8707" max="8707" width="23.28515625" style="8" customWidth="1"/>
    <col min="8708" max="8708" width="23.42578125" style="8" customWidth="1"/>
    <col min="8709" max="8720" width="0" style="8" hidden="1" customWidth="1"/>
    <col min="8721" max="8721" width="17.28515625" style="8" bestFit="1" customWidth="1"/>
    <col min="8722" max="8722" width="21.42578125" style="8" customWidth="1"/>
    <col min="8723" max="8723" width="18.5703125" style="8" customWidth="1"/>
    <col min="8724" max="8724" width="14.5703125" style="8" bestFit="1" customWidth="1"/>
    <col min="8725" max="8960" width="11.42578125" style="8"/>
    <col min="8961" max="8961" width="9.7109375" style="8" customWidth="1"/>
    <col min="8962" max="8962" width="51.28515625" style="8" customWidth="1"/>
    <col min="8963" max="8963" width="23.28515625" style="8" customWidth="1"/>
    <col min="8964" max="8964" width="23.42578125" style="8" customWidth="1"/>
    <col min="8965" max="8976" width="0" style="8" hidden="1" customWidth="1"/>
    <col min="8977" max="8977" width="17.28515625" style="8" bestFit="1" customWidth="1"/>
    <col min="8978" max="8978" width="21.42578125" style="8" customWidth="1"/>
    <col min="8979" max="8979" width="18.5703125" style="8" customWidth="1"/>
    <col min="8980" max="8980" width="14.5703125" style="8" bestFit="1" customWidth="1"/>
    <col min="8981" max="9216" width="11.42578125" style="8"/>
    <col min="9217" max="9217" width="9.7109375" style="8" customWidth="1"/>
    <col min="9218" max="9218" width="51.28515625" style="8" customWidth="1"/>
    <col min="9219" max="9219" width="23.28515625" style="8" customWidth="1"/>
    <col min="9220" max="9220" width="23.42578125" style="8" customWidth="1"/>
    <col min="9221" max="9232" width="0" style="8" hidden="1" customWidth="1"/>
    <col min="9233" max="9233" width="17.28515625" style="8" bestFit="1" customWidth="1"/>
    <col min="9234" max="9234" width="21.42578125" style="8" customWidth="1"/>
    <col min="9235" max="9235" width="18.5703125" style="8" customWidth="1"/>
    <col min="9236" max="9236" width="14.5703125" style="8" bestFit="1" customWidth="1"/>
    <col min="9237" max="9472" width="11.42578125" style="8"/>
    <col min="9473" max="9473" width="9.7109375" style="8" customWidth="1"/>
    <col min="9474" max="9474" width="51.28515625" style="8" customWidth="1"/>
    <col min="9475" max="9475" width="23.28515625" style="8" customWidth="1"/>
    <col min="9476" max="9476" width="23.42578125" style="8" customWidth="1"/>
    <col min="9477" max="9488" width="0" style="8" hidden="1" customWidth="1"/>
    <col min="9489" max="9489" width="17.28515625" style="8" bestFit="1" customWidth="1"/>
    <col min="9490" max="9490" width="21.42578125" style="8" customWidth="1"/>
    <col min="9491" max="9491" width="18.5703125" style="8" customWidth="1"/>
    <col min="9492" max="9492" width="14.5703125" style="8" bestFit="1" customWidth="1"/>
    <col min="9493" max="9728" width="11.42578125" style="8"/>
    <col min="9729" max="9729" width="9.7109375" style="8" customWidth="1"/>
    <col min="9730" max="9730" width="51.28515625" style="8" customWidth="1"/>
    <col min="9731" max="9731" width="23.28515625" style="8" customWidth="1"/>
    <col min="9732" max="9732" width="23.42578125" style="8" customWidth="1"/>
    <col min="9733" max="9744" width="0" style="8" hidden="1" customWidth="1"/>
    <col min="9745" max="9745" width="17.28515625" style="8" bestFit="1" customWidth="1"/>
    <col min="9746" max="9746" width="21.42578125" style="8" customWidth="1"/>
    <col min="9747" max="9747" width="18.5703125" style="8" customWidth="1"/>
    <col min="9748" max="9748" width="14.5703125" style="8" bestFit="1" customWidth="1"/>
    <col min="9749" max="9984" width="11.42578125" style="8"/>
    <col min="9985" max="9985" width="9.7109375" style="8" customWidth="1"/>
    <col min="9986" max="9986" width="51.28515625" style="8" customWidth="1"/>
    <col min="9987" max="9987" width="23.28515625" style="8" customWidth="1"/>
    <col min="9988" max="9988" width="23.42578125" style="8" customWidth="1"/>
    <col min="9989" max="10000" width="0" style="8" hidden="1" customWidth="1"/>
    <col min="10001" max="10001" width="17.28515625" style="8" bestFit="1" customWidth="1"/>
    <col min="10002" max="10002" width="21.42578125" style="8" customWidth="1"/>
    <col min="10003" max="10003" width="18.5703125" style="8" customWidth="1"/>
    <col min="10004" max="10004" width="14.5703125" style="8" bestFit="1" customWidth="1"/>
    <col min="10005" max="10240" width="11.42578125" style="8"/>
    <col min="10241" max="10241" width="9.7109375" style="8" customWidth="1"/>
    <col min="10242" max="10242" width="51.28515625" style="8" customWidth="1"/>
    <col min="10243" max="10243" width="23.28515625" style="8" customWidth="1"/>
    <col min="10244" max="10244" width="23.42578125" style="8" customWidth="1"/>
    <col min="10245" max="10256" width="0" style="8" hidden="1" customWidth="1"/>
    <col min="10257" max="10257" width="17.28515625" style="8" bestFit="1" customWidth="1"/>
    <col min="10258" max="10258" width="21.42578125" style="8" customWidth="1"/>
    <col min="10259" max="10259" width="18.5703125" style="8" customWidth="1"/>
    <col min="10260" max="10260" width="14.5703125" style="8" bestFit="1" customWidth="1"/>
    <col min="10261" max="10496" width="11.42578125" style="8"/>
    <col min="10497" max="10497" width="9.7109375" style="8" customWidth="1"/>
    <col min="10498" max="10498" width="51.28515625" style="8" customWidth="1"/>
    <col min="10499" max="10499" width="23.28515625" style="8" customWidth="1"/>
    <col min="10500" max="10500" width="23.42578125" style="8" customWidth="1"/>
    <col min="10501" max="10512" width="0" style="8" hidden="1" customWidth="1"/>
    <col min="10513" max="10513" width="17.28515625" style="8" bestFit="1" customWidth="1"/>
    <col min="10514" max="10514" width="21.42578125" style="8" customWidth="1"/>
    <col min="10515" max="10515" width="18.5703125" style="8" customWidth="1"/>
    <col min="10516" max="10516" width="14.5703125" style="8" bestFit="1" customWidth="1"/>
    <col min="10517" max="10752" width="11.42578125" style="8"/>
    <col min="10753" max="10753" width="9.7109375" style="8" customWidth="1"/>
    <col min="10754" max="10754" width="51.28515625" style="8" customWidth="1"/>
    <col min="10755" max="10755" width="23.28515625" style="8" customWidth="1"/>
    <col min="10756" max="10756" width="23.42578125" style="8" customWidth="1"/>
    <col min="10757" max="10768" width="0" style="8" hidden="1" customWidth="1"/>
    <col min="10769" max="10769" width="17.28515625" style="8" bestFit="1" customWidth="1"/>
    <col min="10770" max="10770" width="21.42578125" style="8" customWidth="1"/>
    <col min="10771" max="10771" width="18.5703125" style="8" customWidth="1"/>
    <col min="10772" max="10772" width="14.5703125" style="8" bestFit="1" customWidth="1"/>
    <col min="10773" max="11008" width="11.42578125" style="8"/>
    <col min="11009" max="11009" width="9.7109375" style="8" customWidth="1"/>
    <col min="11010" max="11010" width="51.28515625" style="8" customWidth="1"/>
    <col min="11011" max="11011" width="23.28515625" style="8" customWidth="1"/>
    <col min="11012" max="11012" width="23.42578125" style="8" customWidth="1"/>
    <col min="11013" max="11024" width="0" style="8" hidden="1" customWidth="1"/>
    <col min="11025" max="11025" width="17.28515625" style="8" bestFit="1" customWidth="1"/>
    <col min="11026" max="11026" width="21.42578125" style="8" customWidth="1"/>
    <col min="11027" max="11027" width="18.5703125" style="8" customWidth="1"/>
    <col min="11028" max="11028" width="14.5703125" style="8" bestFit="1" customWidth="1"/>
    <col min="11029" max="11264" width="11.42578125" style="8"/>
    <col min="11265" max="11265" width="9.7109375" style="8" customWidth="1"/>
    <col min="11266" max="11266" width="51.28515625" style="8" customWidth="1"/>
    <col min="11267" max="11267" width="23.28515625" style="8" customWidth="1"/>
    <col min="11268" max="11268" width="23.42578125" style="8" customWidth="1"/>
    <col min="11269" max="11280" width="0" style="8" hidden="1" customWidth="1"/>
    <col min="11281" max="11281" width="17.28515625" style="8" bestFit="1" customWidth="1"/>
    <col min="11282" max="11282" width="21.42578125" style="8" customWidth="1"/>
    <col min="11283" max="11283" width="18.5703125" style="8" customWidth="1"/>
    <col min="11284" max="11284" width="14.5703125" style="8" bestFit="1" customWidth="1"/>
    <col min="11285" max="11520" width="11.42578125" style="8"/>
    <col min="11521" max="11521" width="9.7109375" style="8" customWidth="1"/>
    <col min="11522" max="11522" width="51.28515625" style="8" customWidth="1"/>
    <col min="11523" max="11523" width="23.28515625" style="8" customWidth="1"/>
    <col min="11524" max="11524" width="23.42578125" style="8" customWidth="1"/>
    <col min="11525" max="11536" width="0" style="8" hidden="1" customWidth="1"/>
    <col min="11537" max="11537" width="17.28515625" style="8" bestFit="1" customWidth="1"/>
    <col min="11538" max="11538" width="21.42578125" style="8" customWidth="1"/>
    <col min="11539" max="11539" width="18.5703125" style="8" customWidth="1"/>
    <col min="11540" max="11540" width="14.5703125" style="8" bestFit="1" customWidth="1"/>
    <col min="11541" max="11776" width="11.42578125" style="8"/>
    <col min="11777" max="11777" width="9.7109375" style="8" customWidth="1"/>
    <col min="11778" max="11778" width="51.28515625" style="8" customWidth="1"/>
    <col min="11779" max="11779" width="23.28515625" style="8" customWidth="1"/>
    <col min="11780" max="11780" width="23.42578125" style="8" customWidth="1"/>
    <col min="11781" max="11792" width="0" style="8" hidden="1" customWidth="1"/>
    <col min="11793" max="11793" width="17.28515625" style="8" bestFit="1" customWidth="1"/>
    <col min="11794" max="11794" width="21.42578125" style="8" customWidth="1"/>
    <col min="11795" max="11795" width="18.5703125" style="8" customWidth="1"/>
    <col min="11796" max="11796" width="14.5703125" style="8" bestFit="1" customWidth="1"/>
    <col min="11797" max="12032" width="11.42578125" style="8"/>
    <col min="12033" max="12033" width="9.7109375" style="8" customWidth="1"/>
    <col min="12034" max="12034" width="51.28515625" style="8" customWidth="1"/>
    <col min="12035" max="12035" width="23.28515625" style="8" customWidth="1"/>
    <col min="12036" max="12036" width="23.42578125" style="8" customWidth="1"/>
    <col min="12037" max="12048" width="0" style="8" hidden="1" customWidth="1"/>
    <col min="12049" max="12049" width="17.28515625" style="8" bestFit="1" customWidth="1"/>
    <col min="12050" max="12050" width="21.42578125" style="8" customWidth="1"/>
    <col min="12051" max="12051" width="18.5703125" style="8" customWidth="1"/>
    <col min="12052" max="12052" width="14.5703125" style="8" bestFit="1" customWidth="1"/>
    <col min="12053" max="12288" width="11.42578125" style="8"/>
    <col min="12289" max="12289" width="9.7109375" style="8" customWidth="1"/>
    <col min="12290" max="12290" width="51.28515625" style="8" customWidth="1"/>
    <col min="12291" max="12291" width="23.28515625" style="8" customWidth="1"/>
    <col min="12292" max="12292" width="23.42578125" style="8" customWidth="1"/>
    <col min="12293" max="12304" width="0" style="8" hidden="1" customWidth="1"/>
    <col min="12305" max="12305" width="17.28515625" style="8" bestFit="1" customWidth="1"/>
    <col min="12306" max="12306" width="21.42578125" style="8" customWidth="1"/>
    <col min="12307" max="12307" width="18.5703125" style="8" customWidth="1"/>
    <col min="12308" max="12308" width="14.5703125" style="8" bestFit="1" customWidth="1"/>
    <col min="12309" max="12544" width="11.42578125" style="8"/>
    <col min="12545" max="12545" width="9.7109375" style="8" customWidth="1"/>
    <col min="12546" max="12546" width="51.28515625" style="8" customWidth="1"/>
    <col min="12547" max="12547" width="23.28515625" style="8" customWidth="1"/>
    <col min="12548" max="12548" width="23.42578125" style="8" customWidth="1"/>
    <col min="12549" max="12560" width="0" style="8" hidden="1" customWidth="1"/>
    <col min="12561" max="12561" width="17.28515625" style="8" bestFit="1" customWidth="1"/>
    <col min="12562" max="12562" width="21.42578125" style="8" customWidth="1"/>
    <col min="12563" max="12563" width="18.5703125" style="8" customWidth="1"/>
    <col min="12564" max="12564" width="14.5703125" style="8" bestFit="1" customWidth="1"/>
    <col min="12565" max="12800" width="11.42578125" style="8"/>
    <col min="12801" max="12801" width="9.7109375" style="8" customWidth="1"/>
    <col min="12802" max="12802" width="51.28515625" style="8" customWidth="1"/>
    <col min="12803" max="12803" width="23.28515625" style="8" customWidth="1"/>
    <col min="12804" max="12804" width="23.42578125" style="8" customWidth="1"/>
    <col min="12805" max="12816" width="0" style="8" hidden="1" customWidth="1"/>
    <col min="12817" max="12817" width="17.28515625" style="8" bestFit="1" customWidth="1"/>
    <col min="12818" max="12818" width="21.42578125" style="8" customWidth="1"/>
    <col min="12819" max="12819" width="18.5703125" style="8" customWidth="1"/>
    <col min="12820" max="12820" width="14.5703125" style="8" bestFit="1" customWidth="1"/>
    <col min="12821" max="13056" width="11.42578125" style="8"/>
    <col min="13057" max="13057" width="9.7109375" style="8" customWidth="1"/>
    <col min="13058" max="13058" width="51.28515625" style="8" customWidth="1"/>
    <col min="13059" max="13059" width="23.28515625" style="8" customWidth="1"/>
    <col min="13060" max="13060" width="23.42578125" style="8" customWidth="1"/>
    <col min="13061" max="13072" width="0" style="8" hidden="1" customWidth="1"/>
    <col min="13073" max="13073" width="17.28515625" style="8" bestFit="1" customWidth="1"/>
    <col min="13074" max="13074" width="21.42578125" style="8" customWidth="1"/>
    <col min="13075" max="13075" width="18.5703125" style="8" customWidth="1"/>
    <col min="13076" max="13076" width="14.5703125" style="8" bestFit="1" customWidth="1"/>
    <col min="13077" max="13312" width="11.42578125" style="8"/>
    <col min="13313" max="13313" width="9.7109375" style="8" customWidth="1"/>
    <col min="13314" max="13314" width="51.28515625" style="8" customWidth="1"/>
    <col min="13315" max="13315" width="23.28515625" style="8" customWidth="1"/>
    <col min="13316" max="13316" width="23.42578125" style="8" customWidth="1"/>
    <col min="13317" max="13328" width="0" style="8" hidden="1" customWidth="1"/>
    <col min="13329" max="13329" width="17.28515625" style="8" bestFit="1" customWidth="1"/>
    <col min="13330" max="13330" width="21.42578125" style="8" customWidth="1"/>
    <col min="13331" max="13331" width="18.5703125" style="8" customWidth="1"/>
    <col min="13332" max="13332" width="14.5703125" style="8" bestFit="1" customWidth="1"/>
    <col min="13333" max="13568" width="11.42578125" style="8"/>
    <col min="13569" max="13569" width="9.7109375" style="8" customWidth="1"/>
    <col min="13570" max="13570" width="51.28515625" style="8" customWidth="1"/>
    <col min="13571" max="13571" width="23.28515625" style="8" customWidth="1"/>
    <col min="13572" max="13572" width="23.42578125" style="8" customWidth="1"/>
    <col min="13573" max="13584" width="0" style="8" hidden="1" customWidth="1"/>
    <col min="13585" max="13585" width="17.28515625" style="8" bestFit="1" customWidth="1"/>
    <col min="13586" max="13586" width="21.42578125" style="8" customWidth="1"/>
    <col min="13587" max="13587" width="18.5703125" style="8" customWidth="1"/>
    <col min="13588" max="13588" width="14.5703125" style="8" bestFit="1" customWidth="1"/>
    <col min="13589" max="13824" width="11.42578125" style="8"/>
    <col min="13825" max="13825" width="9.7109375" style="8" customWidth="1"/>
    <col min="13826" max="13826" width="51.28515625" style="8" customWidth="1"/>
    <col min="13827" max="13827" width="23.28515625" style="8" customWidth="1"/>
    <col min="13828" max="13828" width="23.42578125" style="8" customWidth="1"/>
    <col min="13829" max="13840" width="0" style="8" hidden="1" customWidth="1"/>
    <col min="13841" max="13841" width="17.28515625" style="8" bestFit="1" customWidth="1"/>
    <col min="13842" max="13842" width="21.42578125" style="8" customWidth="1"/>
    <col min="13843" max="13843" width="18.5703125" style="8" customWidth="1"/>
    <col min="13844" max="13844" width="14.5703125" style="8" bestFit="1" customWidth="1"/>
    <col min="13845" max="14080" width="11.42578125" style="8"/>
    <col min="14081" max="14081" width="9.7109375" style="8" customWidth="1"/>
    <col min="14082" max="14082" width="51.28515625" style="8" customWidth="1"/>
    <col min="14083" max="14083" width="23.28515625" style="8" customWidth="1"/>
    <col min="14084" max="14084" width="23.42578125" style="8" customWidth="1"/>
    <col min="14085" max="14096" width="0" style="8" hidden="1" customWidth="1"/>
    <col min="14097" max="14097" width="17.28515625" style="8" bestFit="1" customWidth="1"/>
    <col min="14098" max="14098" width="21.42578125" style="8" customWidth="1"/>
    <col min="14099" max="14099" width="18.5703125" style="8" customWidth="1"/>
    <col min="14100" max="14100" width="14.5703125" style="8" bestFit="1" customWidth="1"/>
    <col min="14101" max="14336" width="11.42578125" style="8"/>
    <col min="14337" max="14337" width="9.7109375" style="8" customWidth="1"/>
    <col min="14338" max="14338" width="51.28515625" style="8" customWidth="1"/>
    <col min="14339" max="14339" width="23.28515625" style="8" customWidth="1"/>
    <col min="14340" max="14340" width="23.42578125" style="8" customWidth="1"/>
    <col min="14341" max="14352" width="0" style="8" hidden="1" customWidth="1"/>
    <col min="14353" max="14353" width="17.28515625" style="8" bestFit="1" customWidth="1"/>
    <col min="14354" max="14354" width="21.42578125" style="8" customWidth="1"/>
    <col min="14355" max="14355" width="18.5703125" style="8" customWidth="1"/>
    <col min="14356" max="14356" width="14.5703125" style="8" bestFit="1" customWidth="1"/>
    <col min="14357" max="14592" width="11.42578125" style="8"/>
    <col min="14593" max="14593" width="9.7109375" style="8" customWidth="1"/>
    <col min="14594" max="14594" width="51.28515625" style="8" customWidth="1"/>
    <col min="14595" max="14595" width="23.28515625" style="8" customWidth="1"/>
    <col min="14596" max="14596" width="23.42578125" style="8" customWidth="1"/>
    <col min="14597" max="14608" width="0" style="8" hidden="1" customWidth="1"/>
    <col min="14609" max="14609" width="17.28515625" style="8" bestFit="1" customWidth="1"/>
    <col min="14610" max="14610" width="21.42578125" style="8" customWidth="1"/>
    <col min="14611" max="14611" width="18.5703125" style="8" customWidth="1"/>
    <col min="14612" max="14612" width="14.5703125" style="8" bestFit="1" customWidth="1"/>
    <col min="14613" max="14848" width="11.42578125" style="8"/>
    <col min="14849" max="14849" width="9.7109375" style="8" customWidth="1"/>
    <col min="14850" max="14850" width="51.28515625" style="8" customWidth="1"/>
    <col min="14851" max="14851" width="23.28515625" style="8" customWidth="1"/>
    <col min="14852" max="14852" width="23.42578125" style="8" customWidth="1"/>
    <col min="14853" max="14864" width="0" style="8" hidden="1" customWidth="1"/>
    <col min="14865" max="14865" width="17.28515625" style="8" bestFit="1" customWidth="1"/>
    <col min="14866" max="14866" width="21.42578125" style="8" customWidth="1"/>
    <col min="14867" max="14867" width="18.5703125" style="8" customWidth="1"/>
    <col min="14868" max="14868" width="14.5703125" style="8" bestFit="1" customWidth="1"/>
    <col min="14869" max="15104" width="11.42578125" style="8"/>
    <col min="15105" max="15105" width="9.7109375" style="8" customWidth="1"/>
    <col min="15106" max="15106" width="51.28515625" style="8" customWidth="1"/>
    <col min="15107" max="15107" width="23.28515625" style="8" customWidth="1"/>
    <col min="15108" max="15108" width="23.42578125" style="8" customWidth="1"/>
    <col min="15109" max="15120" width="0" style="8" hidden="1" customWidth="1"/>
    <col min="15121" max="15121" width="17.28515625" style="8" bestFit="1" customWidth="1"/>
    <col min="15122" max="15122" width="21.42578125" style="8" customWidth="1"/>
    <col min="15123" max="15123" width="18.5703125" style="8" customWidth="1"/>
    <col min="15124" max="15124" width="14.5703125" style="8" bestFit="1" customWidth="1"/>
    <col min="15125" max="15360" width="11.42578125" style="8"/>
    <col min="15361" max="15361" width="9.7109375" style="8" customWidth="1"/>
    <col min="15362" max="15362" width="51.28515625" style="8" customWidth="1"/>
    <col min="15363" max="15363" width="23.28515625" style="8" customWidth="1"/>
    <col min="15364" max="15364" width="23.42578125" style="8" customWidth="1"/>
    <col min="15365" max="15376" width="0" style="8" hidden="1" customWidth="1"/>
    <col min="15377" max="15377" width="17.28515625" style="8" bestFit="1" customWidth="1"/>
    <col min="15378" max="15378" width="21.42578125" style="8" customWidth="1"/>
    <col min="15379" max="15379" width="18.5703125" style="8" customWidth="1"/>
    <col min="15380" max="15380" width="14.5703125" style="8" bestFit="1" customWidth="1"/>
    <col min="15381" max="15616" width="11.42578125" style="8"/>
    <col min="15617" max="15617" width="9.7109375" style="8" customWidth="1"/>
    <col min="15618" max="15618" width="51.28515625" style="8" customWidth="1"/>
    <col min="15619" max="15619" width="23.28515625" style="8" customWidth="1"/>
    <col min="15620" max="15620" width="23.42578125" style="8" customWidth="1"/>
    <col min="15621" max="15632" width="0" style="8" hidden="1" customWidth="1"/>
    <col min="15633" max="15633" width="17.28515625" style="8" bestFit="1" customWidth="1"/>
    <col min="15634" max="15634" width="21.42578125" style="8" customWidth="1"/>
    <col min="15635" max="15635" width="18.5703125" style="8" customWidth="1"/>
    <col min="15636" max="15636" width="14.5703125" style="8" bestFit="1" customWidth="1"/>
    <col min="15637" max="15872" width="11.42578125" style="8"/>
    <col min="15873" max="15873" width="9.7109375" style="8" customWidth="1"/>
    <col min="15874" max="15874" width="51.28515625" style="8" customWidth="1"/>
    <col min="15875" max="15875" width="23.28515625" style="8" customWidth="1"/>
    <col min="15876" max="15876" width="23.42578125" style="8" customWidth="1"/>
    <col min="15877" max="15888" width="0" style="8" hidden="1" customWidth="1"/>
    <col min="15889" max="15889" width="17.28515625" style="8" bestFit="1" customWidth="1"/>
    <col min="15890" max="15890" width="21.42578125" style="8" customWidth="1"/>
    <col min="15891" max="15891" width="18.5703125" style="8" customWidth="1"/>
    <col min="15892" max="15892" width="14.5703125" style="8" bestFit="1" customWidth="1"/>
    <col min="15893" max="16128" width="11.42578125" style="8"/>
    <col min="16129" max="16129" width="9.7109375" style="8" customWidth="1"/>
    <col min="16130" max="16130" width="51.28515625" style="8" customWidth="1"/>
    <col min="16131" max="16131" width="23.28515625" style="8" customWidth="1"/>
    <col min="16132" max="16132" width="23.42578125" style="8" customWidth="1"/>
    <col min="16133" max="16144" width="0" style="8" hidden="1" customWidth="1"/>
    <col min="16145" max="16145" width="17.28515625" style="8" bestFit="1" customWidth="1"/>
    <col min="16146" max="16146" width="21.42578125" style="8" customWidth="1"/>
    <col min="16147" max="16147" width="18.5703125" style="8" customWidth="1"/>
    <col min="16148" max="16148" width="14.5703125" style="8" bestFit="1" customWidth="1"/>
    <col min="16149" max="16384" width="11.42578125" style="8"/>
  </cols>
  <sheetData>
    <row r="1" spans="1:8" s="4" customFormat="1" ht="15" x14ac:dyDescent="0.25">
      <c r="A1" s="47" t="s">
        <v>0</v>
      </c>
      <c r="B1" s="47"/>
      <c r="C1" s="47"/>
      <c r="D1" s="47"/>
      <c r="E1" s="1"/>
      <c r="F1" s="2"/>
      <c r="G1" s="2"/>
      <c r="H1" s="3"/>
    </row>
    <row r="2" spans="1:8" ht="14.25" customHeight="1" x14ac:dyDescent="0.25">
      <c r="A2" s="47" t="str">
        <f>+[4]SOLICITUD!A2</f>
        <v xml:space="preserve"> MODIFICACIÓN  PRESUPUESTARIA Nº8-2020</v>
      </c>
      <c r="B2" s="47"/>
      <c r="C2" s="47"/>
      <c r="D2" s="47"/>
    </row>
    <row r="3" spans="1:8" ht="13.5" customHeight="1" x14ac:dyDescent="0.25">
      <c r="B3" s="48"/>
      <c r="C3" s="48"/>
      <c r="D3" s="48"/>
      <c r="E3" s="48"/>
    </row>
    <row r="4" spans="1:8" ht="10.5" customHeight="1" x14ac:dyDescent="0.2"/>
    <row r="5" spans="1:8" x14ac:dyDescent="0.2">
      <c r="A5" s="12" t="s">
        <v>3</v>
      </c>
      <c r="B5" s="13"/>
      <c r="C5" s="14"/>
      <c r="D5" s="14"/>
    </row>
    <row r="6" spans="1:8" x14ac:dyDescent="0.2">
      <c r="A6" s="9"/>
    </row>
    <row r="7" spans="1:8" x14ac:dyDescent="0.2">
      <c r="A7" s="15" t="s">
        <v>1</v>
      </c>
      <c r="B7" s="16" t="s">
        <v>39</v>
      </c>
      <c r="C7" s="17"/>
      <c r="D7" s="11" t="s">
        <v>2</v>
      </c>
    </row>
    <row r="8" spans="1:8" x14ac:dyDescent="0.2">
      <c r="A8" s="15"/>
      <c r="B8" s="16"/>
      <c r="C8" s="17"/>
    </row>
    <row r="9" spans="1:8" x14ac:dyDescent="0.2">
      <c r="A9" s="15" t="s">
        <v>34</v>
      </c>
      <c r="B9" s="16" t="s">
        <v>4</v>
      </c>
      <c r="C9" s="17"/>
      <c r="D9" s="11">
        <v>161640</v>
      </c>
    </row>
    <row r="10" spans="1:8" x14ac:dyDescent="0.2">
      <c r="A10" s="15"/>
      <c r="B10" s="16"/>
      <c r="C10" s="11"/>
    </row>
    <row r="11" spans="1:8" x14ac:dyDescent="0.2">
      <c r="A11" s="20" t="s">
        <v>54</v>
      </c>
      <c r="B11" s="16" t="s">
        <v>23</v>
      </c>
      <c r="C11" s="11">
        <v>161640</v>
      </c>
    </row>
    <row r="12" spans="1:8" x14ac:dyDescent="0.2">
      <c r="A12" s="21" t="s">
        <v>22</v>
      </c>
      <c r="B12" s="21" t="s">
        <v>21</v>
      </c>
      <c r="C12" s="17">
        <v>161640</v>
      </c>
    </row>
    <row r="13" spans="1:8" ht="38.25" x14ac:dyDescent="0.2">
      <c r="B13" s="36" t="s">
        <v>129</v>
      </c>
      <c r="C13" s="17"/>
    </row>
    <row r="14" spans="1:8" x14ac:dyDescent="0.2">
      <c r="A14" s="18"/>
      <c r="B14" s="19"/>
      <c r="C14" s="17"/>
    </row>
    <row r="15" spans="1:8" x14ac:dyDescent="0.2">
      <c r="A15" s="15" t="s">
        <v>59</v>
      </c>
      <c r="B15" s="16" t="s">
        <v>6</v>
      </c>
      <c r="C15" s="17"/>
      <c r="D15" s="11">
        <v>12199999.999999998</v>
      </c>
    </row>
    <row r="16" spans="1:8" x14ac:dyDescent="0.2">
      <c r="A16" s="15"/>
      <c r="B16" s="16"/>
      <c r="C16" s="17"/>
    </row>
    <row r="17" spans="1:4" x14ac:dyDescent="0.2">
      <c r="A17" s="20" t="s">
        <v>60</v>
      </c>
      <c r="B17" s="16" t="s">
        <v>7</v>
      </c>
      <c r="C17" s="11">
        <v>8054895.2199999997</v>
      </c>
    </row>
    <row r="18" spans="1:4" x14ac:dyDescent="0.2">
      <c r="A18" s="21" t="s">
        <v>8</v>
      </c>
      <c r="B18" s="21" t="s">
        <v>9</v>
      </c>
      <c r="C18" s="17">
        <v>7554895.2199999997</v>
      </c>
    </row>
    <row r="19" spans="1:4" ht="38.25" x14ac:dyDescent="0.2">
      <c r="B19" s="36" t="s">
        <v>130</v>
      </c>
      <c r="C19" s="17"/>
    </row>
    <row r="20" spans="1:4" x14ac:dyDescent="0.2">
      <c r="B20" s="21"/>
      <c r="C20" s="17"/>
    </row>
    <row r="21" spans="1:4" x14ac:dyDescent="0.2">
      <c r="A21" s="21" t="s">
        <v>67</v>
      </c>
      <c r="B21" s="21" t="s">
        <v>68</v>
      </c>
      <c r="C21" s="17">
        <v>500000</v>
      </c>
    </row>
    <row r="22" spans="1:4" ht="38.25" x14ac:dyDescent="0.2">
      <c r="B22" s="36" t="s">
        <v>116</v>
      </c>
      <c r="C22" s="17"/>
    </row>
    <row r="23" spans="1:4" x14ac:dyDescent="0.2">
      <c r="B23" s="21"/>
      <c r="C23" s="17"/>
    </row>
    <row r="24" spans="1:4" x14ac:dyDescent="0.2">
      <c r="A24" s="20" t="s">
        <v>75</v>
      </c>
      <c r="B24" s="20" t="s">
        <v>76</v>
      </c>
      <c r="C24" s="11">
        <v>3100000</v>
      </c>
    </row>
    <row r="25" spans="1:4" x14ac:dyDescent="0.2">
      <c r="A25" s="21" t="s">
        <v>79</v>
      </c>
      <c r="B25" s="21" t="s">
        <v>80</v>
      </c>
      <c r="C25" s="17">
        <v>3100000</v>
      </c>
    </row>
    <row r="26" spans="1:4" ht="38.25" x14ac:dyDescent="0.2">
      <c r="B26" s="36" t="s">
        <v>130</v>
      </c>
      <c r="C26" s="17"/>
    </row>
    <row r="27" spans="1:4" x14ac:dyDescent="0.2">
      <c r="A27" s="15"/>
      <c r="B27" s="16"/>
      <c r="C27" s="17"/>
    </row>
    <row r="28" spans="1:4" x14ac:dyDescent="0.2">
      <c r="A28" s="15" t="s">
        <v>69</v>
      </c>
      <c r="B28" s="23" t="s">
        <v>70</v>
      </c>
      <c r="C28" s="11">
        <v>1045104.78</v>
      </c>
    </row>
    <row r="29" spans="1:4" x14ac:dyDescent="0.2">
      <c r="A29" s="9" t="s">
        <v>71</v>
      </c>
      <c r="B29" s="38" t="s">
        <v>72</v>
      </c>
      <c r="C29" s="17">
        <v>1045104.78</v>
      </c>
    </row>
    <row r="30" spans="1:4" ht="25.5" x14ac:dyDescent="0.2">
      <c r="A30" s="9"/>
      <c r="B30" s="36" t="s">
        <v>131</v>
      </c>
      <c r="C30" s="17"/>
    </row>
    <row r="31" spans="1:4" x14ac:dyDescent="0.2">
      <c r="A31" s="9"/>
      <c r="B31" s="36"/>
      <c r="C31" s="17"/>
    </row>
    <row r="32" spans="1:4" ht="13.5" thickBot="1" x14ac:dyDescent="0.25">
      <c r="A32" s="9"/>
      <c r="B32" s="25" t="s">
        <v>42</v>
      </c>
      <c r="D32" s="26">
        <v>12361639.999999998</v>
      </c>
    </row>
    <row r="33" spans="1:4" ht="13.5" thickTop="1" x14ac:dyDescent="0.2">
      <c r="A33" s="9"/>
      <c r="B33" s="8"/>
      <c r="C33" s="17"/>
    </row>
    <row r="34" spans="1:4" x14ac:dyDescent="0.2">
      <c r="B34" s="21"/>
      <c r="C34" s="17"/>
    </row>
    <row r="35" spans="1:4" x14ac:dyDescent="0.2">
      <c r="A35" s="43" t="s">
        <v>41</v>
      </c>
      <c r="B35" s="44"/>
      <c r="C35" s="11"/>
    </row>
    <row r="36" spans="1:4" x14ac:dyDescent="0.2">
      <c r="A36" s="15"/>
      <c r="B36" s="4"/>
      <c r="C36" s="11"/>
      <c r="D36" s="8"/>
    </row>
    <row r="37" spans="1:4" x14ac:dyDescent="0.2">
      <c r="A37" s="15" t="s">
        <v>1</v>
      </c>
      <c r="B37" s="4" t="s">
        <v>39</v>
      </c>
      <c r="C37" s="17"/>
      <c r="D37" s="11" t="s">
        <v>2</v>
      </c>
    </row>
    <row r="38" spans="1:4" x14ac:dyDescent="0.2">
      <c r="A38" s="15"/>
      <c r="B38" s="4"/>
      <c r="C38" s="17"/>
    </row>
    <row r="39" spans="1:4" x14ac:dyDescent="0.2">
      <c r="A39" s="15" t="s">
        <v>34</v>
      </c>
      <c r="B39" s="4" t="s">
        <v>4</v>
      </c>
      <c r="C39" s="11"/>
      <c r="D39" s="11">
        <v>161640</v>
      </c>
    </row>
    <row r="40" spans="1:4" x14ac:dyDescent="0.2">
      <c r="A40" s="20"/>
      <c r="B40" s="20"/>
      <c r="C40" s="37"/>
    </row>
    <row r="41" spans="1:4" x14ac:dyDescent="0.2">
      <c r="A41" s="20" t="s">
        <v>54</v>
      </c>
      <c r="B41" s="45" t="s">
        <v>23</v>
      </c>
      <c r="C41" s="37">
        <v>161640</v>
      </c>
    </row>
    <row r="42" spans="1:4" x14ac:dyDescent="0.2">
      <c r="A42" s="21" t="s">
        <v>5</v>
      </c>
      <c r="B42" s="21" t="s">
        <v>53</v>
      </c>
      <c r="C42" s="24">
        <v>161640</v>
      </c>
    </row>
    <row r="43" spans="1:4" ht="25.5" x14ac:dyDescent="0.2">
      <c r="B43" s="36" t="s">
        <v>132</v>
      </c>
      <c r="C43" s="24"/>
    </row>
    <row r="44" spans="1:4" x14ac:dyDescent="0.2">
      <c r="A44" s="20"/>
      <c r="B44" s="16"/>
      <c r="C44" s="37"/>
    </row>
    <row r="45" spans="1:4" x14ac:dyDescent="0.2">
      <c r="A45" s="20" t="s">
        <v>59</v>
      </c>
      <c r="B45" s="20" t="s">
        <v>6</v>
      </c>
      <c r="C45" s="37"/>
      <c r="D45" s="11">
        <v>12200000</v>
      </c>
    </row>
    <row r="46" spans="1:4" x14ac:dyDescent="0.2">
      <c r="B46" s="36"/>
      <c r="C46" s="24"/>
    </row>
    <row r="47" spans="1:4" x14ac:dyDescent="0.2">
      <c r="A47" s="20" t="s">
        <v>60</v>
      </c>
      <c r="B47" s="22" t="s">
        <v>7</v>
      </c>
      <c r="C47" s="37">
        <v>10500000</v>
      </c>
    </row>
    <row r="48" spans="1:4" x14ac:dyDescent="0.2">
      <c r="A48" s="21" t="s">
        <v>89</v>
      </c>
      <c r="B48" s="46" t="s">
        <v>90</v>
      </c>
      <c r="C48" s="17">
        <v>10500000</v>
      </c>
    </row>
    <row r="49" spans="1:4" ht="25.5" x14ac:dyDescent="0.2">
      <c r="B49" s="36" t="s">
        <v>133</v>
      </c>
      <c r="C49" s="17"/>
    </row>
    <row r="50" spans="1:4" x14ac:dyDescent="0.2">
      <c r="A50" s="20"/>
      <c r="B50" s="22"/>
      <c r="C50" s="17"/>
    </row>
    <row r="51" spans="1:4" x14ac:dyDescent="0.2">
      <c r="A51" s="20" t="s">
        <v>75</v>
      </c>
      <c r="B51" s="22" t="s">
        <v>76</v>
      </c>
      <c r="C51" s="11">
        <v>1700000</v>
      </c>
    </row>
    <row r="52" spans="1:4" x14ac:dyDescent="0.2">
      <c r="A52" s="21" t="s">
        <v>79</v>
      </c>
      <c r="B52" s="8" t="s">
        <v>80</v>
      </c>
      <c r="C52" s="17">
        <v>1700000</v>
      </c>
    </row>
    <row r="53" spans="1:4" ht="51" x14ac:dyDescent="0.2">
      <c r="B53" s="36" t="s">
        <v>134</v>
      </c>
      <c r="C53" s="17"/>
    </row>
    <row r="54" spans="1:4" x14ac:dyDescent="0.2">
      <c r="B54" s="36"/>
      <c r="C54" s="17"/>
    </row>
    <row r="55" spans="1:4" ht="13.5" thickBot="1" x14ac:dyDescent="0.25">
      <c r="A55" s="9"/>
      <c r="B55" s="25" t="s">
        <v>10</v>
      </c>
      <c r="D55" s="26">
        <v>12361640</v>
      </c>
    </row>
    <row r="56" spans="1:4" ht="13.5" thickTop="1" x14ac:dyDescent="0.2"/>
  </sheetData>
  <mergeCells count="3">
    <mergeCell ref="A1:D1"/>
    <mergeCell ref="A2:D2"/>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modificacion7_2020</vt:lpstr>
      <vt:lpstr>Mod N°7 Justif.</vt:lpstr>
      <vt:lpstr>modificacion8_2020</vt:lpstr>
      <vt:lpstr>Mod N°8 Justif.</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Urbina Aguirre</dc:creator>
  <cp:keywords/>
  <dc:description/>
  <cp:lastModifiedBy>Maricela Cordero Vega</cp:lastModifiedBy>
  <cp:revision/>
  <cp:lastPrinted>2020-08-27T18:04:51Z</cp:lastPrinted>
  <dcterms:created xsi:type="dcterms:W3CDTF">2020-02-13T16:34:13Z</dcterms:created>
  <dcterms:modified xsi:type="dcterms:W3CDTF">2021-03-17T16:03:58Z</dcterms:modified>
  <cp:category/>
  <cp:contentStatus/>
</cp:coreProperties>
</file>