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ramirez_ad.DGAN\OneDrive - DIRECCIÓN GENERAL ARCHIVO NACIONAL\Maricela\Año 2020 Oct 2019 a Set 2020\Página web 2020\Al 30 junio 2020\"/>
    </mc:Choice>
  </mc:AlternateContent>
  <bookViews>
    <workbookView xWindow="0" yWindow="0" windowWidth="20730" windowHeight="8535"/>
  </bookViews>
  <sheets>
    <sheet name="Mod N°3" sheetId="7" r:id="rId1"/>
    <sheet name="Mod N°3 Justif." sheetId="8" r:id="rId2"/>
    <sheet name="Mod N°4" sheetId="9" r:id="rId3"/>
    <sheet name="Mod N°4 Justif." sheetId="10" r:id="rId4"/>
  </sheets>
  <externalReferences>
    <externalReference r:id="rId5"/>
    <externalReference r:id="rId6"/>
    <externalReference r:id="rId7"/>
    <externalReference r:id="rId8"/>
  </externalReferences>
  <definedNames>
    <definedName name="DATOS">[1]CUENTAS!$1:$1048576</definedName>
    <definedName name="Excel_BuiltIn_Print_Area_3">#REF!</definedName>
    <definedName name="Excel_BuiltIn_Print_Titles_3">#REF!</definedName>
    <definedName name="Excel_BuiltIn_Print_Titles_4">[2]CTAS!#REF!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5" i="10" l="1"/>
  <c r="D43" i="10"/>
  <c r="C38" i="10"/>
  <c r="D36" i="10"/>
  <c r="D50" i="10" s="1"/>
  <c r="C26" i="10"/>
  <c r="D24" i="10"/>
  <c r="C20" i="10"/>
  <c r="D18" i="10" s="1"/>
  <c r="D30" i="10" s="1"/>
  <c r="C14" i="10"/>
  <c r="C11" i="10"/>
  <c r="D9" i="10"/>
  <c r="A2" i="10"/>
  <c r="C126" i="9"/>
  <c r="C123" i="9"/>
  <c r="D121" i="9"/>
  <c r="C114" i="9"/>
  <c r="C111" i="9"/>
  <c r="C106" i="9"/>
  <c r="D97" i="9" s="1"/>
  <c r="C103" i="9"/>
  <c r="C99" i="9"/>
  <c r="C94" i="9"/>
  <c r="C90" i="9"/>
  <c r="C87" i="9"/>
  <c r="C83" i="9"/>
  <c r="C80" i="9"/>
  <c r="D75" i="9" s="1"/>
  <c r="Q75" i="9" s="1"/>
  <c r="C77" i="9"/>
  <c r="C72" i="9"/>
  <c r="C69" i="9"/>
  <c r="D67" i="9"/>
  <c r="C57" i="9"/>
  <c r="D55" i="9" s="1"/>
  <c r="C52" i="9"/>
  <c r="D50" i="9"/>
  <c r="C46" i="9"/>
  <c r="C43" i="9"/>
  <c r="C40" i="9"/>
  <c r="D38" i="9"/>
  <c r="C32" i="9"/>
  <c r="C29" i="9"/>
  <c r="C23" i="9"/>
  <c r="C20" i="9"/>
  <c r="D18" i="9"/>
  <c r="C14" i="9"/>
  <c r="C11" i="9"/>
  <c r="D9" i="9"/>
  <c r="D61" i="9" s="1"/>
  <c r="A2" i="9"/>
  <c r="C124" i="8"/>
  <c r="C120" i="8"/>
  <c r="D118" i="8"/>
  <c r="C105" i="8"/>
  <c r="C101" i="8"/>
  <c r="C91" i="8"/>
  <c r="D78" i="8" s="1"/>
  <c r="C87" i="8"/>
  <c r="C80" i="8"/>
  <c r="C71" i="8"/>
  <c r="D69" i="8"/>
  <c r="C65" i="8"/>
  <c r="D63" i="8"/>
  <c r="C53" i="8"/>
  <c r="D51" i="8"/>
  <c r="C47" i="8"/>
  <c r="D45" i="8"/>
  <c r="C38" i="8"/>
  <c r="C34" i="8"/>
  <c r="C30" i="8"/>
  <c r="D28" i="8"/>
  <c r="D57" i="8" s="1"/>
  <c r="C24" i="8"/>
  <c r="C20" i="8"/>
  <c r="D18" i="8"/>
  <c r="C14" i="8"/>
  <c r="C11" i="8"/>
  <c r="D9" i="8"/>
  <c r="Q109" i="8" s="1"/>
  <c r="A2" i="8"/>
  <c r="C124" i="7"/>
  <c r="C121" i="7"/>
  <c r="D119" i="7"/>
  <c r="C113" i="7"/>
  <c r="C110" i="7"/>
  <c r="C105" i="7"/>
  <c r="C102" i="7"/>
  <c r="D96" i="7" s="1"/>
  <c r="C98" i="7"/>
  <c r="C93" i="7"/>
  <c r="C89" i="7"/>
  <c r="C86" i="7"/>
  <c r="C82" i="7"/>
  <c r="C79" i="7"/>
  <c r="D74" i="7" s="1"/>
  <c r="C76" i="7"/>
  <c r="C71" i="7"/>
  <c r="C68" i="7"/>
  <c r="D66" i="7"/>
  <c r="D127" i="7" s="1"/>
  <c r="C56" i="7"/>
  <c r="D55" i="7" s="1"/>
  <c r="C52" i="7"/>
  <c r="D50" i="7" s="1"/>
  <c r="C46" i="7"/>
  <c r="C43" i="7"/>
  <c r="C40" i="7"/>
  <c r="D38" i="7"/>
  <c r="C32" i="7"/>
  <c r="C29" i="7"/>
  <c r="C23" i="7"/>
  <c r="D18" i="7" s="1"/>
  <c r="C20" i="7"/>
  <c r="C14" i="7"/>
  <c r="C11" i="7"/>
  <c r="D9" i="7"/>
  <c r="A2" i="7"/>
  <c r="D129" i="9" l="1"/>
  <c r="R129" i="9" s="1"/>
  <c r="Q67" i="9"/>
  <c r="D128" i="8"/>
  <c r="D60" i="7"/>
  <c r="R127" i="7" s="1"/>
  <c r="Q74" i="7"/>
  <c r="Q66" i="7"/>
</calcChain>
</file>

<file path=xl/sharedStrings.xml><?xml version="1.0" encoding="utf-8"?>
<sst xmlns="http://schemas.openxmlformats.org/spreadsheetml/2006/main" count="496" uniqueCount="155">
  <si>
    <t>JUNTA ADMINISTRATIVA DEL ARCHIVO NACIONAL</t>
  </si>
  <si>
    <t>CÓDIGO</t>
  </si>
  <si>
    <t>MONTO</t>
  </si>
  <si>
    <t>AUMENTAR EGRESOS</t>
  </si>
  <si>
    <t>SERVICIOS</t>
  </si>
  <si>
    <t>1.08.01</t>
  </si>
  <si>
    <t>BIENES DURADEROS</t>
  </si>
  <si>
    <t>MAQUINARIA, EQUIPO Y MOBILIARIO</t>
  </si>
  <si>
    <t>5.01.04</t>
  </si>
  <si>
    <t>Equipo y mobiliario de oficina</t>
  </si>
  <si>
    <t>TOTAL REBAJOS</t>
  </si>
  <si>
    <t>Utiles y materiales de limpieza</t>
  </si>
  <si>
    <t>2.99.05</t>
  </si>
  <si>
    <t>ÚTILES, MATERIALES Y SUMINISTROS  DIVERSOS</t>
  </si>
  <si>
    <t>2.99</t>
  </si>
  <si>
    <t>MATERIALES Y PRODUCTOS DE USO EN LA CONSTRUCCIÓN  Y MANTENIMIENTO</t>
  </si>
  <si>
    <t>2.03</t>
  </si>
  <si>
    <t>Tintas, pinturas y diluyentes</t>
  </si>
  <si>
    <t>2.01.04</t>
  </si>
  <si>
    <t>Productos farmacéuticos y medicinales</t>
  </si>
  <si>
    <t>2.01.02</t>
  </si>
  <si>
    <t>PRODUCTOS QUÍMICOS Y CONEXOS</t>
  </si>
  <si>
    <t>2.01</t>
  </si>
  <si>
    <t>MATERIALES Y SUMINISTROS</t>
  </si>
  <si>
    <t>2</t>
  </si>
  <si>
    <t xml:space="preserve">Mantenimiento y reparación de otros equipos </t>
  </si>
  <si>
    <t>1.08.99</t>
  </si>
  <si>
    <t>MANTENIMIENTO Y REPARACIÓN</t>
  </si>
  <si>
    <t>Actividades protocolarias y sociales</t>
  </si>
  <si>
    <t>1.07.02</t>
  </si>
  <si>
    <t>Actividades de capacitación</t>
  </si>
  <si>
    <t>1.07.01</t>
  </si>
  <si>
    <t>CAPACITACIÓN Y PROTOCOLO</t>
  </si>
  <si>
    <t>1.07</t>
  </si>
  <si>
    <t>Viáticos en el exterior</t>
  </si>
  <si>
    <t>1.05.04</t>
  </si>
  <si>
    <t>GASTOS DE VIAJE Y DE TRANSPORTE</t>
  </si>
  <si>
    <t>1.05</t>
  </si>
  <si>
    <t xml:space="preserve">Servicios generales </t>
  </si>
  <si>
    <t>1.04.06</t>
  </si>
  <si>
    <t>Servicios jurídicos</t>
  </si>
  <si>
    <t>1.04.02</t>
  </si>
  <si>
    <t>SERVICIOS DE GESTIÓN Y APOYO</t>
  </si>
  <si>
    <t>1.04</t>
  </si>
  <si>
    <t>Servicios de tecnologías de información</t>
  </si>
  <si>
    <t>1.03.07</t>
  </si>
  <si>
    <t>SERVICIOS COMERCIALES Y FINANCIEROS</t>
  </si>
  <si>
    <t>1.03</t>
  </si>
  <si>
    <t xml:space="preserve">Servicio de energía eléctrica  </t>
  </si>
  <si>
    <t>1.02.02</t>
  </si>
  <si>
    <t>SERVICIOS BÁSICOS</t>
  </si>
  <si>
    <t>1.02</t>
  </si>
  <si>
    <t>1</t>
  </si>
  <si>
    <t>Salario Escolar</t>
  </si>
  <si>
    <t>0.03.04</t>
  </si>
  <si>
    <t>INCENTIVOS SALARIALES</t>
  </si>
  <si>
    <t>Sueldo para Cargos Fijos</t>
  </si>
  <si>
    <t>0.01.01</t>
  </si>
  <si>
    <t>REMUNERACIONES BASICAS</t>
  </si>
  <si>
    <t>REMUNERACIONES</t>
  </si>
  <si>
    <t>SUBPARTIDA</t>
  </si>
  <si>
    <t xml:space="preserve"> </t>
  </si>
  <si>
    <t>DISMINUIR EGRESOS</t>
  </si>
  <si>
    <t>TOTAL AUMENTOS</t>
  </si>
  <si>
    <t>PRESTACIONES</t>
  </si>
  <si>
    <t>TRANSFERENCIAS CORRIENTES</t>
  </si>
  <si>
    <t xml:space="preserve">Productos de papel, cartón e impresos </t>
  </si>
  <si>
    <t>2.99.03</t>
  </si>
  <si>
    <t>Utiles y materiales de oficina y cómputo</t>
  </si>
  <si>
    <t>2.99.01</t>
  </si>
  <si>
    <t>Mantenimiento y reparación de equipo de cómputo y sistemas de información</t>
  </si>
  <si>
    <t>1.08.08</t>
  </si>
  <si>
    <t xml:space="preserve">Mantenimiento y reparación de equipo y mobiliario  de oficina </t>
  </si>
  <si>
    <t>1.08.07</t>
  </si>
  <si>
    <t xml:space="preserve">Mantenimiento y reparación de maquinaria y equipo de producción </t>
  </si>
  <si>
    <t>1.08.04</t>
  </si>
  <si>
    <t>Mantenimiento de edificios y locales</t>
  </si>
  <si>
    <t>1.08</t>
  </si>
  <si>
    <t>Transporte en el exterior</t>
  </si>
  <si>
    <t>1.05.03</t>
  </si>
  <si>
    <t>Otros servicios de gestión y apoyo</t>
  </si>
  <si>
    <t>1.04.99</t>
  </si>
  <si>
    <t>Servicios en ciencias económicas y sociales</t>
  </si>
  <si>
    <t>1.04.04</t>
  </si>
  <si>
    <t>Servicios de ingeniería y arquitectura</t>
  </si>
  <si>
    <t>1.04.03</t>
  </si>
  <si>
    <t>Recargo de funciones</t>
  </si>
  <si>
    <t>0.02.02</t>
  </si>
  <si>
    <t>Tiempo Extraordinario</t>
  </si>
  <si>
    <t>0.02.01</t>
  </si>
  <si>
    <t>REMUNERACIONES EVENTUALES</t>
  </si>
  <si>
    <t>Suplencias</t>
  </si>
  <si>
    <t>0.01.05</t>
  </si>
  <si>
    <t>Útiles y materiales de limpieza</t>
  </si>
  <si>
    <t>Útiles y materiales de oficina y cómputo</t>
  </si>
  <si>
    <t xml:space="preserve">Se aumentan recursos para realizar el pago de las facturas de mantenimiento del sistema de incendios del 2019, que el proveedor no envió al finalizar el año y se deben pagar con recursos 2020. </t>
  </si>
  <si>
    <t>5</t>
  </si>
  <si>
    <t>5.01</t>
  </si>
  <si>
    <t>1.04.05</t>
  </si>
  <si>
    <t>Servicios informáticos</t>
  </si>
  <si>
    <t>2.03.06</t>
  </si>
  <si>
    <t>Materiales y productos de plástico</t>
  </si>
  <si>
    <t>2.99.06</t>
  </si>
  <si>
    <t>Utiles y materiales de resguardo y seguridad</t>
  </si>
  <si>
    <t>OTRAS TRANSFERENCIAS CORRIENTES AL SECTO</t>
  </si>
  <si>
    <t>6.06.01</t>
  </si>
  <si>
    <t>Indemnizaciones</t>
  </si>
  <si>
    <t>2.01.99</t>
  </si>
  <si>
    <t>Otros productos químicos</t>
  </si>
  <si>
    <t>2.02</t>
  </si>
  <si>
    <t>ALIMENTOS Y PRODUCTOS AGROPECUARIOS</t>
  </si>
  <si>
    <t>2.02.03</t>
  </si>
  <si>
    <t>Alimentos y bebidas</t>
  </si>
  <si>
    <t>2.03.01</t>
  </si>
  <si>
    <t>Materiales y productos metálicos</t>
  </si>
  <si>
    <t>2.03.03</t>
  </si>
  <si>
    <t>Madera y sus derivados</t>
  </si>
  <si>
    <t>2.04</t>
  </si>
  <si>
    <t>HERRAMIENTAS, REPUESTOS Y ACCESORIOS</t>
  </si>
  <si>
    <t>2.04.02</t>
  </si>
  <si>
    <t>Repuestos y accesorios</t>
  </si>
  <si>
    <t>2.99.02</t>
  </si>
  <si>
    <t>Utiles y materiales médico, hospitalario y de investigación</t>
  </si>
  <si>
    <t>2.99.99</t>
  </si>
  <si>
    <t>Otros útiles, materiales y suministros</t>
  </si>
  <si>
    <t>5.01.05</t>
  </si>
  <si>
    <t>Equipo de cómputo</t>
  </si>
  <si>
    <t>5.99</t>
  </si>
  <si>
    <t>BIENES DURADEROS DIVERSOS</t>
  </si>
  <si>
    <t>5.99.03</t>
  </si>
  <si>
    <t>Bienes intangibles</t>
  </si>
  <si>
    <t>Se aumentará esta subpartida para la contratación de un servicio de videoconferencia por medio del cual se desarrollará el XXXII Congreso Archivístico Nacional en modalidad Virtual que el Archivo Nacional ofrecerá en el año 2020.</t>
  </si>
  <si>
    <t>Se reforzará esta subpartida para la contratación de la actualización de  la versión de OJS que está empleando en la Unidad de Proyección Institucional de la plataforma de la Revista del Archivo Nacional digital.</t>
  </si>
  <si>
    <t>Se necesita la compra de alcohol en gel y líquido, para utilizar en las oficinas y servicios sanitarios del edificio.</t>
  </si>
  <si>
    <t>Se requiere realizar la compra de mamparas acrílicas para colocar en los mostradores de atención al público para protección de la pandemia COVID 19</t>
  </si>
  <si>
    <t>Se requiere la compra de dispensadores de papel , de alcohol y basureros para los servicios sanitarios del edificio.</t>
  </si>
  <si>
    <t>Útiles y materiales de resguardo y seguridad</t>
  </si>
  <si>
    <t>Para la compra de mascarillas reutilizables para todos los funcionarios de la institución y se requiere la compra de zapatos de protección para los funcionarios del Departamento de Conservación, Área de Encuadernación y Restauración.</t>
  </si>
  <si>
    <t xml:space="preserve">Se requieren recursos  para dar continuidad al  proyecto de aires acondicionados  de los depósitos de documentos de la segunda etapa del edificio, iniciado el año anterior. </t>
  </si>
  <si>
    <t>Para pago de intereses sobre sentencia judicial, para un funcionario de la institución.</t>
  </si>
  <si>
    <t xml:space="preserve">  Se  disminuye del remanente por plazas congeladas, para el pago de indemnizaciones.</t>
  </si>
  <si>
    <t>Se rebajan  dineros que no  utilizaran en capacitación, para utilizar en otros proyectos prioritarios.</t>
  </si>
  <si>
    <t>Se rebajan recursos dado que  la actividad de presentación de publicaciones, no se realizará para este año.</t>
  </si>
  <si>
    <t>Se rebajan recursos para dar contenido presupuestario para realizar compras de materiales requeridos para cumplir con las nomas sanitarias necesarias para brindar la seguridad a los funcionarios y clientes ante la pandemia del Covid 19</t>
  </si>
  <si>
    <t>Útiles y materiales médico, hospitalario y de investigación</t>
  </si>
  <si>
    <t>Se rebajan recursos que se tenían destinados para la compra de equipos de cómputo, para dar prioridad a finalizar el proyecto de aires acondicionados de los depósitos de documentos.</t>
  </si>
  <si>
    <t>Se rebajan recursos que se tenían destinados para la compra de licencias de ADN, para dar prioridad a finalizar el proyecto de aires acondicionados de los depósitos de documentos.</t>
  </si>
  <si>
    <t>5.01.99</t>
  </si>
  <si>
    <t>Maquinaria y equipo diverso</t>
  </si>
  <si>
    <t>6.03.01</t>
  </si>
  <si>
    <t>Prestaciones Legales</t>
  </si>
  <si>
    <t>Se requieren recursos para la compra de tres deshumidificadores, para los depósitos C, D y sótano, por recomendación del Jefe del Departamento de Conservación</t>
  </si>
  <si>
    <t>Para pago de prestaciones a funcionario que realizó la suplencia de la auditoria interna según resolución JAAN-07-2020. Además, de otros funcionarios de la institución, cuya gestión de pago de extremos laborales, se encuentra en tramite.</t>
  </si>
  <si>
    <t xml:space="preserve">  Se  disminuye el remanente por plazas congeladas, para el pago de prestaciones legales.</t>
  </si>
  <si>
    <t>Se rebaja el remanente de esta subpartida para atender  la compra de tres deshumidificadores para los depósitos C, D y sótano, por recomendación del Jefe del Departamento de Conservación.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</si>
</sst>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 #,##0.00_ ;_ * \-#,##0.00_ ;_ * &quot;-&quot;??_ ;_ @_ "/>
    <numFmt numFmtId="165" formatCode="_-* #,##0.00\ _P_t_s_-;\-* #,##0.00\ _P_t_s_-;_-* \-??\ _P_t_s_-;_-@_-"/>
    <numFmt numFmtId="166" formatCode="#,##0.0"/>
  </numFmts>
  <fonts count="23" x14ac:knownFonts="1">
    <font>
      <sz val="10"/>
      <name val="Arial"/>
    </font>
    <font>
      <sz val="10"/>
      <name val="Arial"/>
      <family val="2"/>
    </font>
    <font>
      <sz val="10"/>
      <name val="Arial"/>
    </font>
    <font>
      <sz val="10"/>
      <name val="Tahoma"/>
      <family val="2"/>
    </font>
    <font>
      <b/>
      <sz val="10"/>
      <name val="Tahoma"/>
      <family val="2"/>
    </font>
    <font>
      <b/>
      <u/>
      <sz val="10"/>
      <name val="Tahoma"/>
      <family val="2"/>
    </font>
    <font>
      <b/>
      <sz val="11"/>
      <name val="Tahoma"/>
      <family val="2"/>
    </font>
    <font>
      <sz val="11"/>
      <color indexed="8"/>
      <name val="Calibri"/>
      <family val="2"/>
    </font>
    <font>
      <sz val="11"/>
      <color indexed="9"/>
      <name val="Calibri"/>
      <family val="2"/>
    </font>
    <font>
      <sz val="11"/>
      <color indexed="20"/>
      <name val="Calibri"/>
      <family val="2"/>
    </font>
    <font>
      <b/>
      <sz val="11"/>
      <color indexed="60"/>
      <name val="Calibri"/>
      <family val="2"/>
    </font>
    <font>
      <b/>
      <sz val="11"/>
      <color indexed="9"/>
      <name val="Calibri"/>
      <family val="2"/>
    </font>
    <font>
      <i/>
      <sz val="11"/>
      <color indexed="23"/>
      <name val="Calibri"/>
      <family val="2"/>
    </font>
    <font>
      <sz val="11"/>
      <color indexed="17"/>
      <name val="Calibri"/>
      <family val="2"/>
    </font>
    <font>
      <b/>
      <sz val="15"/>
      <color indexed="48"/>
      <name val="Calibri"/>
      <family val="2"/>
    </font>
    <font>
      <b/>
      <sz val="13"/>
      <color indexed="48"/>
      <name val="Calibri"/>
      <family val="2"/>
    </font>
    <font>
      <b/>
      <sz val="11"/>
      <color indexed="48"/>
      <name val="Calibri"/>
      <family val="2"/>
    </font>
    <font>
      <sz val="11"/>
      <color indexed="62"/>
      <name val="Calibri"/>
      <family val="2"/>
    </font>
    <font>
      <sz val="11"/>
      <color indexed="60"/>
      <name val="Calibri"/>
      <family val="2"/>
    </font>
    <font>
      <b/>
      <sz val="11"/>
      <color indexed="63"/>
      <name val="Calibri"/>
      <family val="2"/>
    </font>
    <font>
      <b/>
      <sz val="18"/>
      <color indexed="48"/>
      <name val="Cambria"/>
      <family val="2"/>
    </font>
    <font>
      <sz val="11"/>
      <color indexed="10"/>
      <name val="Calibri"/>
      <family val="2"/>
    </font>
    <font>
      <i/>
      <sz val="10"/>
      <name val="Tahoma"/>
      <family val="2"/>
    </font>
  </fonts>
  <fills count="25">
    <fill>
      <patternFill patternType="none"/>
    </fill>
    <fill>
      <patternFill patternType="gray125"/>
    </fill>
    <fill>
      <patternFill patternType="solid">
        <fgColor indexed="9"/>
        <bgColor indexed="26"/>
      </patternFill>
    </fill>
    <fill>
      <patternFill patternType="solid">
        <fgColor indexed="13"/>
        <bgColor indexed="26"/>
      </patternFill>
    </fill>
    <fill>
      <patternFill patternType="solid">
        <fgColor indexed="52"/>
        <bgColor indexed="31"/>
      </patternFill>
    </fill>
    <fill>
      <patternFill patternType="solid">
        <fgColor indexed="45"/>
        <bgColor indexed="46"/>
      </patternFill>
    </fill>
    <fill>
      <patternFill patternType="solid">
        <fgColor indexed="42"/>
        <bgColor indexed="27"/>
      </patternFill>
    </fill>
    <fill>
      <patternFill patternType="solid">
        <fgColor indexed="46"/>
        <bgColor indexed="45"/>
      </patternFill>
    </fill>
    <fill>
      <patternFill patternType="solid">
        <fgColor indexed="41"/>
        <bgColor indexed="44"/>
      </patternFill>
    </fill>
    <fill>
      <patternFill patternType="solid">
        <fgColor indexed="27"/>
        <bgColor indexed="31"/>
      </patternFill>
    </fill>
    <fill>
      <patternFill patternType="solid">
        <fgColor indexed="44"/>
        <bgColor indexed="52"/>
      </patternFill>
    </fill>
    <fill>
      <patternFill patternType="solid">
        <fgColor indexed="29"/>
        <bgColor indexed="45"/>
      </patternFill>
    </fill>
    <fill>
      <patternFill patternType="solid">
        <fgColor indexed="11"/>
        <bgColor indexed="49"/>
      </patternFill>
    </fill>
    <fill>
      <patternFill patternType="solid">
        <fgColor indexed="19"/>
        <bgColor indexed="55"/>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60"/>
        <bgColor indexed="25"/>
      </patternFill>
    </fill>
    <fill>
      <patternFill patternType="solid">
        <fgColor indexed="62"/>
        <bgColor indexed="48"/>
      </patternFill>
    </fill>
    <fill>
      <patternFill patternType="solid">
        <fgColor indexed="10"/>
        <bgColor indexed="16"/>
      </patternFill>
    </fill>
    <fill>
      <patternFill patternType="solid">
        <fgColor indexed="54"/>
        <bgColor indexed="63"/>
      </patternFill>
    </fill>
    <fill>
      <patternFill patternType="solid">
        <fgColor indexed="25"/>
        <bgColor indexed="60"/>
      </patternFill>
    </fill>
    <fill>
      <patternFill patternType="solid">
        <fgColor indexed="22"/>
        <bgColor indexed="52"/>
      </patternFill>
    </fill>
    <fill>
      <patternFill patternType="solid">
        <fgColor indexed="55"/>
        <bgColor indexed="23"/>
      </patternFill>
    </fill>
    <fill>
      <patternFill patternType="solid">
        <fgColor indexed="26"/>
        <bgColor indexed="43"/>
      </patternFill>
    </fill>
  </fills>
  <borders count="11">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6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51">
    <xf numFmtId="0" fontId="0" fillId="0" borderId="0"/>
    <xf numFmtId="0" fontId="1" fillId="0" borderId="0"/>
    <xf numFmtId="165" fontId="1" fillId="0" borderId="0" applyFill="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9" fillId="5" borderId="0" applyNumberFormat="0" applyBorder="0" applyAlignment="0" applyProtection="0"/>
    <xf numFmtId="0" fontId="10" fillId="22" borderId="3" applyNumberFormat="0" applyAlignment="0" applyProtection="0"/>
    <xf numFmtId="0" fontId="11" fillId="23" borderId="4" applyNumberFormat="0" applyAlignment="0" applyProtection="0"/>
    <xf numFmtId="0" fontId="12" fillId="0" borderId="0" applyNumberFormat="0" applyFill="0" applyBorder="0" applyAlignment="0" applyProtection="0"/>
    <xf numFmtId="0" fontId="13" fillId="6" borderId="0" applyNumberFormat="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9" borderId="3" applyNumberFormat="0" applyAlignment="0" applyProtection="0"/>
    <xf numFmtId="0" fontId="18" fillId="0" borderId="8" applyNumberFormat="0" applyFill="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0" fontId="1" fillId="0" borderId="0"/>
    <xf numFmtId="0" fontId="1" fillId="24" borderId="9" applyNumberFormat="0" applyAlignment="0" applyProtection="0"/>
    <xf numFmtId="0" fontId="19" fillId="22" borderId="10" applyNumberFormat="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86">
    <xf numFmtId="0" fontId="0" fillId="0" borderId="0" xfId="0"/>
    <xf numFmtId="0" fontId="3" fillId="2" borderId="0" xfId="1" applyFont="1" applyFill="1"/>
    <xf numFmtId="0" fontId="3" fillId="2" borderId="0" xfId="1" applyFont="1" applyFill="1" applyAlignment="1">
      <alignment horizontal="right"/>
    </xf>
    <xf numFmtId="4" fontId="3" fillId="2" borderId="0" xfId="1" applyNumberFormat="1" applyFont="1" applyFill="1"/>
    <xf numFmtId="165" fontId="3" fillId="2" borderId="0" xfId="2" applyFont="1" applyFill="1" applyBorder="1" applyAlignment="1" applyProtection="1"/>
    <xf numFmtId="165" fontId="4" fillId="2" borderId="0" xfId="2" applyFont="1" applyFill="1" applyBorder="1" applyAlignment="1" applyProtection="1">
      <alignment horizontal="center"/>
    </xf>
    <xf numFmtId="0" fontId="3" fillId="2" borderId="0" xfId="1" applyFont="1" applyFill="1" applyAlignment="1">
      <alignment horizontal="left" wrapText="1"/>
    </xf>
    <xf numFmtId="0" fontId="3" fillId="2" borderId="0" xfId="1" applyFont="1" applyFill="1" applyAlignment="1">
      <alignment horizontal="left" vertical="top"/>
    </xf>
    <xf numFmtId="164" fontId="3" fillId="2" borderId="0" xfId="1" applyNumberFormat="1" applyFont="1" applyFill="1"/>
    <xf numFmtId="165" fontId="4" fillId="2" borderId="1" xfId="2" applyFont="1" applyFill="1" applyBorder="1" applyAlignment="1" applyProtection="1">
      <alignment horizontal="center"/>
    </xf>
    <xf numFmtId="0" fontId="4" fillId="2" borderId="0" xfId="1" applyFont="1" applyFill="1" applyBorder="1" applyAlignment="1">
      <alignment horizontal="left" wrapText="1"/>
    </xf>
    <xf numFmtId="0" fontId="3" fillId="2" borderId="0" xfId="1" applyFont="1" applyFill="1" applyAlignment="1">
      <alignment horizontal="center"/>
    </xf>
    <xf numFmtId="165" fontId="3" fillId="2" borderId="0" xfId="2" applyFont="1" applyFill="1" applyBorder="1" applyAlignment="1" applyProtection="1">
      <alignment horizontal="center"/>
    </xf>
    <xf numFmtId="0" fontId="3" fillId="2" borderId="0" xfId="1" applyFont="1" applyFill="1" applyAlignment="1">
      <alignment horizontal="left"/>
    </xf>
    <xf numFmtId="0" fontId="4" fillId="2" borderId="0" xfId="1" applyFont="1" applyFill="1" applyAlignment="1">
      <alignment horizontal="center"/>
    </xf>
    <xf numFmtId="0" fontId="4" fillId="2" borderId="0" xfId="1" applyFont="1" applyFill="1" applyAlignment="1">
      <alignment horizontal="left" wrapText="1"/>
    </xf>
    <xf numFmtId="0" fontId="4" fillId="2" borderId="0" xfId="1" applyFont="1" applyFill="1" applyAlignment="1">
      <alignment horizontal="left" vertical="top"/>
    </xf>
    <xf numFmtId="0" fontId="4" fillId="2" borderId="0" xfId="1" applyFont="1" applyFill="1" applyAlignment="1">
      <alignment horizontal="left" vertical="distributed" wrapText="1"/>
    </xf>
    <xf numFmtId="0" fontId="4" fillId="2" borderId="0" xfId="1" applyFont="1" applyFill="1" applyAlignment="1">
      <alignment horizontal="justify" wrapText="1"/>
    </xf>
    <xf numFmtId="0" fontId="3" fillId="2" borderId="0" xfId="1" applyFont="1" applyFill="1" applyAlignment="1">
      <alignment horizontal="left" vertical="distributed"/>
    </xf>
    <xf numFmtId="0" fontId="4" fillId="2" borderId="0" xfId="1" applyFont="1" applyFill="1" applyAlignment="1">
      <alignment horizontal="left" vertical="distributed"/>
    </xf>
    <xf numFmtId="165" fontId="4" fillId="2" borderId="0" xfId="1" applyNumberFormat="1" applyFont="1" applyFill="1" applyAlignment="1">
      <alignment horizontal="center"/>
    </xf>
    <xf numFmtId="166" fontId="3" fillId="2" borderId="0" xfId="1" applyNumberFormat="1" applyFont="1" applyFill="1"/>
    <xf numFmtId="166" fontId="3" fillId="2" borderId="0" xfId="1" applyNumberFormat="1" applyFont="1" applyFill="1" applyAlignment="1">
      <alignment horizontal="left" vertical="top"/>
    </xf>
    <xf numFmtId="165" fontId="3" fillId="2" borderId="0" xfId="2" applyFont="1" applyFill="1" applyBorder="1" applyAlignment="1" applyProtection="1">
      <alignment horizontal="left"/>
    </xf>
    <xf numFmtId="166" fontId="3" fillId="2" borderId="0" xfId="1" applyNumberFormat="1" applyFont="1" applyFill="1" applyAlignment="1">
      <alignment horizontal="left"/>
    </xf>
    <xf numFmtId="0" fontId="4" fillId="2" borderId="0" xfId="1" applyFont="1" applyFill="1" applyBorder="1" applyAlignment="1">
      <alignment horizontal="left" vertical="top"/>
    </xf>
    <xf numFmtId="0" fontId="5" fillId="2" borderId="0" xfId="1" applyFont="1" applyFill="1" applyBorder="1" applyAlignment="1">
      <alignment horizontal="left"/>
    </xf>
    <xf numFmtId="0" fontId="5" fillId="2" borderId="0" xfId="1" applyFont="1" applyFill="1" applyBorder="1" applyAlignment="1">
      <alignment horizontal="left" vertical="top"/>
    </xf>
    <xf numFmtId="165" fontId="3" fillId="2" borderId="0" xfId="1" applyNumberFormat="1" applyFont="1" applyFill="1"/>
    <xf numFmtId="0" fontId="3" fillId="2" borderId="2" xfId="1" applyFont="1" applyFill="1" applyBorder="1"/>
    <xf numFmtId="0" fontId="3" fillId="2" borderId="2" xfId="1" applyFont="1" applyFill="1" applyBorder="1" applyAlignment="1">
      <alignment horizontal="right"/>
    </xf>
    <xf numFmtId="4" fontId="3" fillId="2" borderId="2" xfId="1" applyNumberFormat="1" applyFont="1" applyFill="1" applyBorder="1"/>
    <xf numFmtId="0" fontId="4" fillId="2" borderId="0" xfId="1" applyFont="1" applyFill="1" applyAlignment="1">
      <alignment horizontal="left"/>
    </xf>
    <xf numFmtId="3" fontId="3" fillId="3" borderId="2" xfId="1" applyNumberFormat="1" applyFont="1" applyFill="1" applyBorder="1" applyAlignment="1">
      <alignment horizontal="right"/>
    </xf>
    <xf numFmtId="3" fontId="3" fillId="3" borderId="2" xfId="1" applyNumberFormat="1" applyFont="1" applyFill="1" applyBorder="1"/>
    <xf numFmtId="49" fontId="5" fillId="2" borderId="0" xfId="1" applyNumberFormat="1" applyFont="1" applyFill="1" applyBorder="1" applyAlignment="1">
      <alignment horizontal="center"/>
    </xf>
    <xf numFmtId="49" fontId="5" fillId="2" borderId="0" xfId="1" applyNumberFormat="1" applyFont="1" applyFill="1" applyBorder="1" applyAlignment="1">
      <alignment horizontal="left"/>
    </xf>
    <xf numFmtId="49" fontId="5" fillId="2" borderId="0" xfId="1" applyNumberFormat="1" applyFont="1" applyFill="1" applyBorder="1" applyAlignment="1">
      <alignment horizontal="left" vertical="top"/>
    </xf>
    <xf numFmtId="0" fontId="4" fillId="2" borderId="0" xfId="1" applyFont="1" applyFill="1"/>
    <xf numFmtId="0" fontId="4" fillId="2" borderId="0" xfId="1" applyFont="1" applyFill="1" applyAlignment="1">
      <alignment horizontal="right"/>
    </xf>
    <xf numFmtId="4" fontId="4" fillId="2" borderId="0" xfId="1" applyNumberFormat="1" applyFont="1" applyFill="1"/>
    <xf numFmtId="165" fontId="4" fillId="2" borderId="0" xfId="2" applyFont="1" applyFill="1" applyBorder="1" applyAlignment="1" applyProtection="1"/>
    <xf numFmtId="0" fontId="22" fillId="2" borderId="0" xfId="1" applyFont="1" applyFill="1" applyAlignment="1">
      <alignment horizontal="justify" wrapText="1"/>
    </xf>
    <xf numFmtId="0" fontId="3" fillId="2" borderId="0" xfId="1" applyFont="1" applyFill="1" applyBorder="1"/>
    <xf numFmtId="0" fontId="3" fillId="2" borderId="0" xfId="1" applyFont="1" applyFill="1" applyBorder="1" applyAlignment="1">
      <alignment horizontal="right"/>
    </xf>
    <xf numFmtId="4" fontId="3" fillId="2" borderId="0" xfId="1" applyNumberFormat="1" applyFont="1" applyFill="1" applyBorder="1"/>
    <xf numFmtId="0" fontId="6" fillId="2" borderId="0" xfId="1" applyFont="1" applyFill="1" applyBorder="1" applyAlignment="1">
      <alignment horizontal="center"/>
    </xf>
    <xf numFmtId="43" fontId="4" fillId="2" borderId="0" xfId="1" applyNumberFormat="1" applyFont="1" applyFill="1" applyAlignment="1">
      <alignment horizontal="center"/>
    </xf>
    <xf numFmtId="0" fontId="6" fillId="2" borderId="0" xfId="0" applyFont="1" applyFill="1" applyBorder="1" applyAlignment="1">
      <alignment horizontal="center"/>
    </xf>
    <xf numFmtId="4" fontId="4" fillId="2" borderId="0" xfId="0" applyNumberFormat="1" applyFont="1" applyFill="1"/>
    <xf numFmtId="0" fontId="4" fillId="2" borderId="0" xfId="0" applyFont="1" applyFill="1" applyAlignment="1">
      <alignment horizontal="right"/>
    </xf>
    <xf numFmtId="0" fontId="4" fillId="2" borderId="0" xfId="0" applyFont="1" applyFill="1"/>
    <xf numFmtId="4" fontId="3" fillId="2" borderId="0" xfId="0" applyNumberFormat="1" applyFont="1" applyFill="1"/>
    <xf numFmtId="0" fontId="3" fillId="2" borderId="0" xfId="0" applyFont="1" applyFill="1" applyAlignment="1">
      <alignment horizontal="right"/>
    </xf>
    <xf numFmtId="0" fontId="3" fillId="2" borderId="0" xfId="0" applyFont="1" applyFill="1"/>
    <xf numFmtId="0" fontId="3" fillId="2" borderId="0" xfId="0" applyFont="1" applyFill="1" applyAlignment="1">
      <alignment horizontal="left"/>
    </xf>
    <xf numFmtId="0" fontId="3" fillId="2" borderId="0" xfId="0" applyFont="1" applyFill="1" applyAlignment="1">
      <alignment horizontal="left" wrapText="1"/>
    </xf>
    <xf numFmtId="49" fontId="5" fillId="2" borderId="0" xfId="0" applyNumberFormat="1" applyFont="1" applyFill="1" applyBorder="1" applyAlignment="1">
      <alignment horizontal="left" vertical="top"/>
    </xf>
    <xf numFmtId="49" fontId="5" fillId="2" borderId="0" xfId="0" applyNumberFormat="1" applyFont="1" applyFill="1" applyBorder="1" applyAlignment="1">
      <alignment horizontal="left"/>
    </xf>
    <xf numFmtId="49" fontId="5" fillId="2" borderId="0" xfId="0" applyNumberFormat="1" applyFont="1" applyFill="1" applyBorder="1" applyAlignment="1">
      <alignment horizontal="center"/>
    </xf>
    <xf numFmtId="0" fontId="3" fillId="2" borderId="0" xfId="0" applyFont="1" applyFill="1" applyAlignment="1">
      <alignment horizontal="left" vertical="top"/>
    </xf>
    <xf numFmtId="0" fontId="4" fillId="2" borderId="0" xfId="0" applyFont="1" applyFill="1" applyAlignment="1">
      <alignment horizontal="left" vertical="top"/>
    </xf>
    <xf numFmtId="0" fontId="4" fillId="2" borderId="0" xfId="0" applyFont="1" applyFill="1" applyAlignment="1">
      <alignment horizontal="left" wrapText="1"/>
    </xf>
    <xf numFmtId="3" fontId="3" fillId="3" borderId="2" xfId="0" applyNumberFormat="1" applyFont="1" applyFill="1" applyBorder="1"/>
    <xf numFmtId="3" fontId="3" fillId="3" borderId="2" xfId="0" applyNumberFormat="1" applyFont="1" applyFill="1" applyBorder="1" applyAlignment="1">
      <alignment horizontal="right"/>
    </xf>
    <xf numFmtId="0" fontId="3" fillId="2" borderId="2" xfId="0" applyFont="1" applyFill="1" applyBorder="1"/>
    <xf numFmtId="166" fontId="3" fillId="2" borderId="0" xfId="0" applyNumberFormat="1" applyFont="1" applyFill="1" applyAlignment="1">
      <alignment horizontal="left" vertical="top"/>
    </xf>
    <xf numFmtId="166" fontId="3" fillId="2" borderId="0" xfId="0" applyNumberFormat="1" applyFont="1" applyFill="1" applyAlignment="1">
      <alignment horizontal="left"/>
    </xf>
    <xf numFmtId="4" fontId="3" fillId="2" borderId="2" xfId="0" applyNumberFormat="1" applyFont="1" applyFill="1" applyBorder="1"/>
    <xf numFmtId="0" fontId="3" fillId="2" borderId="2" xfId="0" applyFont="1" applyFill="1" applyBorder="1" applyAlignment="1">
      <alignment horizontal="right"/>
    </xf>
    <xf numFmtId="4" fontId="3" fillId="2" borderId="0" xfId="0" applyNumberFormat="1" applyFont="1" applyFill="1" applyBorder="1"/>
    <xf numFmtId="0" fontId="3" fillId="2" borderId="0" xfId="0" applyFont="1" applyFill="1" applyBorder="1" applyAlignment="1">
      <alignment horizontal="right"/>
    </xf>
    <xf numFmtId="0" fontId="3" fillId="2" borderId="0" xfId="0" applyFont="1" applyFill="1" applyBorder="1"/>
    <xf numFmtId="0" fontId="22" fillId="2" borderId="0" xfId="0" applyFont="1" applyFill="1" applyAlignment="1">
      <alignment horizontal="justify" wrapText="1"/>
    </xf>
    <xf numFmtId="0" fontId="4" fillId="2" borderId="0" xfId="0" applyFont="1" applyFill="1" applyAlignment="1">
      <alignment horizontal="left" vertical="distributed"/>
    </xf>
    <xf numFmtId="0" fontId="3" fillId="2" borderId="0" xfId="0" applyFont="1" applyFill="1" applyAlignment="1">
      <alignment horizontal="left" vertical="distributed"/>
    </xf>
    <xf numFmtId="0" fontId="4" fillId="2" borderId="0" xfId="0" applyFont="1" applyFill="1" applyBorder="1" applyAlignment="1">
      <alignment horizontal="left" wrapText="1"/>
    </xf>
    <xf numFmtId="0" fontId="5" fillId="2" borderId="0" xfId="0" applyFont="1" applyFill="1" applyBorder="1" applyAlignment="1">
      <alignment horizontal="left" vertical="top"/>
    </xf>
    <xf numFmtId="0" fontId="5" fillId="2" borderId="0" xfId="0" applyFont="1" applyFill="1" applyBorder="1" applyAlignment="1">
      <alignment horizontal="left"/>
    </xf>
    <xf numFmtId="0" fontId="4" fillId="2" borderId="0" xfId="0" applyFont="1" applyFill="1" applyBorder="1" applyAlignment="1">
      <alignment horizontal="left" vertical="top"/>
    </xf>
    <xf numFmtId="0" fontId="4" fillId="2" borderId="0" xfId="0" applyFont="1" applyFill="1" applyAlignment="1">
      <alignment horizontal="left" vertical="distributed" wrapText="1"/>
    </xf>
    <xf numFmtId="0" fontId="4" fillId="2" borderId="0" xfId="0" applyFont="1" applyFill="1" applyAlignment="1">
      <alignment horizontal="center"/>
    </xf>
    <xf numFmtId="0" fontId="4" fillId="2" borderId="0" xfId="0" applyFont="1" applyFill="1" applyAlignment="1">
      <alignment horizontal="left"/>
    </xf>
    <xf numFmtId="43" fontId="4" fillId="2" borderId="0" xfId="0" applyNumberFormat="1" applyFont="1" applyFill="1" applyAlignment="1">
      <alignment horizontal="center"/>
    </xf>
    <xf numFmtId="0" fontId="3" fillId="2" borderId="0" xfId="0" applyFont="1" applyFill="1" applyAlignment="1">
      <alignment horizontal="center"/>
    </xf>
  </cellXfs>
  <cellStyles count="51">
    <cellStyle name="20% - Accent1" xfId="3"/>
    <cellStyle name="20% - Accent2" xfId="4"/>
    <cellStyle name="20% - Accent3" xfId="5"/>
    <cellStyle name="20% - Accent4" xfId="6"/>
    <cellStyle name="20% - Accent5" xfId="7"/>
    <cellStyle name="20% - Accent6" xfId="8"/>
    <cellStyle name="40% - Accent1" xfId="9"/>
    <cellStyle name="40% - Accent2" xfId="10"/>
    <cellStyle name="40% - Accent3" xfId="11"/>
    <cellStyle name="40% - Accent4" xfId="12"/>
    <cellStyle name="40% - Accent5" xfId="13"/>
    <cellStyle name="40% - Accent6" xfId="14"/>
    <cellStyle name="60% - Accent1" xfId="15"/>
    <cellStyle name="60% - Accent2" xfId="16"/>
    <cellStyle name="60% - Accent3" xfId="17"/>
    <cellStyle name="60% - Accent4" xfId="18"/>
    <cellStyle name="60% - Accent5" xfId="19"/>
    <cellStyle name="60% - Accent6" xfId="20"/>
    <cellStyle name="Accent1" xfId="21"/>
    <cellStyle name="Accent2" xfId="22"/>
    <cellStyle name="Accent3" xfId="23"/>
    <cellStyle name="Accent4" xfId="24"/>
    <cellStyle name="Accent5" xfId="25"/>
    <cellStyle name="Accent6" xfId="26"/>
    <cellStyle name="Bad" xfId="27"/>
    <cellStyle name="Calculation" xfId="28"/>
    <cellStyle name="Check Cell"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2"/>
    <cellStyle name="Millares 2 2" xfId="38"/>
    <cellStyle name="Millares 2 2 2" xfId="39"/>
    <cellStyle name="Millares 2 3" xfId="40"/>
    <cellStyle name="Millares 3" xfId="41"/>
    <cellStyle name="Millares 3 2" xfId="42"/>
    <cellStyle name="Normal" xfId="0" builtinId="0"/>
    <cellStyle name="Normal 2" xfId="1"/>
    <cellStyle name="Normal 2 2" xfId="43"/>
    <cellStyle name="Note" xfId="44"/>
    <cellStyle name="Output" xfId="45"/>
    <cellStyle name="Porcentaje 2" xfId="46"/>
    <cellStyle name="Porcentaje 2 2" xfId="47"/>
    <cellStyle name="Porcentaje 3" xfId="48"/>
    <cellStyle name="Title" xfId="49"/>
    <cellStyle name="Warning Text" xfId="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amirez_ad.DGAN/OneDrive%20-%20DIRECCI&#211;N%20GENERAL%20ARCHIVO%20NACIONAL/Maricela/A&#241;o%202020%20Oct%202019%20a%20Set%202020/P&#225;gina%20web%202020/Al%2031%20marzo%202020/Modificaci&#243;n%20N&#186;1-20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urbina/AppData/Local/Microsoft/Windows/INetCache/Content.Outlook/9692QHKP/Presupuesto%20Extraordinario%2001-2018%20visto%20bueno%20D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Bramirez_ad.DGAN/AppData/Local/Microsoft/Windows/INetCache/Content.Outlook/XJ8P295R/Modificaci&#243;n%20N&#186;3-20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Bramirez_ad.DGAN/AppData/Local/Microsoft/Windows/INetCache/Content.Outlook/XJ8P295R/Modificaci&#243;n%20N&#186;4-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EPTOS"/>
      <sheetName val="CTAS"/>
      <sheetName val="SOLICITUD"/>
      <sheetName val="MAYORIZACIÓN"/>
      <sheetName val="Total por Subp"/>
      <sheetName val="Clasificación Economica"/>
      <sheetName val="SIIP "/>
      <sheetName val="BOS"/>
      <sheetName val="SIIP  (2)"/>
    </sheetNames>
    <sheetDataSet>
      <sheetData sheetId="0">
        <row r="1">
          <cell r="A1">
            <v>0</v>
          </cell>
          <cell r="B1" t="str">
            <v>Ingresar código</v>
          </cell>
          <cell r="M1">
            <v>0</v>
          </cell>
        </row>
        <row r="2">
          <cell r="A2" t="str">
            <v>0.01.01</v>
          </cell>
          <cell r="B2" t="str">
            <v>Sueldo para Cargos Fijos</v>
          </cell>
          <cell r="M2">
            <v>0</v>
          </cell>
        </row>
        <row r="3">
          <cell r="A3" t="str">
            <v>0.01.05</v>
          </cell>
          <cell r="B3" t="str">
            <v>Suplencias</v>
          </cell>
          <cell r="M3">
            <v>0</v>
          </cell>
        </row>
        <row r="4">
          <cell r="A4" t="str">
            <v>0.02.01</v>
          </cell>
          <cell r="B4" t="str">
            <v>Tiempo Extraordinario</v>
          </cell>
          <cell r="M4">
            <v>0</v>
          </cell>
        </row>
        <row r="5">
          <cell r="A5" t="str">
            <v>0.02.02</v>
          </cell>
          <cell r="B5" t="str">
            <v>Recargo de funciones</v>
          </cell>
          <cell r="M5">
            <v>0</v>
          </cell>
        </row>
        <row r="6">
          <cell r="A6" t="str">
            <v>0.02.05</v>
          </cell>
          <cell r="B6" t="str">
            <v>Dietas</v>
          </cell>
          <cell r="M6">
            <v>0</v>
          </cell>
        </row>
        <row r="7">
          <cell r="A7" t="str">
            <v>0.03.01</v>
          </cell>
          <cell r="B7" t="str">
            <v>Retribución por años servidos</v>
          </cell>
          <cell r="M7">
            <v>0</v>
          </cell>
        </row>
        <row r="8">
          <cell r="A8" t="str">
            <v>0.03.02</v>
          </cell>
          <cell r="B8" t="str">
            <v>Restricción al ejercicio liberal de la profesión</v>
          </cell>
          <cell r="M8">
            <v>0</v>
          </cell>
        </row>
        <row r="9">
          <cell r="A9" t="str">
            <v>0.03.03</v>
          </cell>
          <cell r="B9" t="str">
            <v>Decimotercer mes</v>
          </cell>
          <cell r="M9">
            <v>0</v>
          </cell>
        </row>
        <row r="10">
          <cell r="A10" t="str">
            <v>0.03.04</v>
          </cell>
          <cell r="B10" t="str">
            <v>Salario Escolar</v>
          </cell>
          <cell r="M10">
            <v>0</v>
          </cell>
        </row>
        <row r="11">
          <cell r="A11" t="str">
            <v>0.03.99</v>
          </cell>
          <cell r="B11" t="str">
            <v>Otros incentivos salariales</v>
          </cell>
          <cell r="M11">
            <v>0</v>
          </cell>
        </row>
        <row r="12">
          <cell r="A12" t="str">
            <v>0.04.01</v>
          </cell>
          <cell r="B12" t="str">
            <v>Contribución Patronal al Seguro de Salud</v>
          </cell>
          <cell r="M12">
            <v>0</v>
          </cell>
        </row>
        <row r="13">
          <cell r="A13" t="str">
            <v>0.04.05</v>
          </cell>
          <cell r="B13" t="str">
            <v>Contribución Patronal al Banco Popular</v>
          </cell>
          <cell r="M13">
            <v>0</v>
          </cell>
        </row>
        <row r="14">
          <cell r="A14" t="str">
            <v>0.05.01</v>
          </cell>
          <cell r="B14" t="str">
            <v>Contribución Patronal al Seguro de Pensi</v>
          </cell>
          <cell r="M14">
            <v>0</v>
          </cell>
        </row>
        <row r="15">
          <cell r="A15" t="str">
            <v>0.05.02</v>
          </cell>
          <cell r="B15" t="str">
            <v>Aporte Patronal al Regimen Obligatorio d</v>
          </cell>
          <cell r="M15">
            <v>0</v>
          </cell>
        </row>
        <row r="16">
          <cell r="A16" t="str">
            <v>0.05.03</v>
          </cell>
          <cell r="B16" t="str">
            <v>Aporte Patronal al Fondo de Capitalizaci</v>
          </cell>
          <cell r="M16">
            <v>0</v>
          </cell>
        </row>
        <row r="17">
          <cell r="A17" t="str">
            <v>1.01.01</v>
          </cell>
          <cell r="B17" t="str">
            <v>Alquiler de edificios, locales y terrenos</v>
          </cell>
        </row>
        <row r="18">
          <cell r="A18" t="str">
            <v>1.01.02</v>
          </cell>
          <cell r="B18" t="str">
            <v>Alquiler de maquinaria, equipo y mobiliario</v>
          </cell>
        </row>
        <row r="19">
          <cell r="A19" t="str">
            <v>1.01.03</v>
          </cell>
          <cell r="B19" t="str">
            <v>Alquiler de equipo de cómputo</v>
          </cell>
        </row>
        <row r="20">
          <cell r="A20" t="str">
            <v>1.01.04</v>
          </cell>
          <cell r="B20" t="str">
            <v>Alquiler y derechos de telecomunicaciones</v>
          </cell>
        </row>
        <row r="21">
          <cell r="A21" t="str">
            <v>1.01.99</v>
          </cell>
          <cell r="B21" t="str">
            <v>Otros alquileres</v>
          </cell>
        </row>
        <row r="22">
          <cell r="A22" t="str">
            <v>1.02.01</v>
          </cell>
          <cell r="B22" t="str">
            <v>Servicio de agua y alcantarillado</v>
          </cell>
        </row>
        <row r="23">
          <cell r="A23" t="str">
            <v>1.02.02</v>
          </cell>
          <cell r="B23" t="str">
            <v xml:space="preserve">Servicio de energía eléctrica  </v>
          </cell>
        </row>
        <row r="24">
          <cell r="A24" t="str">
            <v>1.02.03</v>
          </cell>
          <cell r="B24" t="str">
            <v xml:space="preserve">Servicio de correo  </v>
          </cell>
        </row>
        <row r="25">
          <cell r="A25" t="str">
            <v>1.02.04</v>
          </cell>
          <cell r="B25" t="str">
            <v>Servicio de telecomunicaciones</v>
          </cell>
        </row>
        <row r="26">
          <cell r="A26" t="str">
            <v>1.02.99</v>
          </cell>
          <cell r="B26" t="str">
            <v xml:space="preserve">Otros servicios básicos  </v>
          </cell>
        </row>
        <row r="27">
          <cell r="A27" t="str">
            <v>1.03.01</v>
          </cell>
          <cell r="B27" t="str">
            <v>Información</v>
          </cell>
        </row>
        <row r="28">
          <cell r="A28" t="str">
            <v>1.03.02</v>
          </cell>
          <cell r="B28" t="str">
            <v>Publicidad y propaganda</v>
          </cell>
        </row>
        <row r="29">
          <cell r="A29" t="str">
            <v>1.03.03</v>
          </cell>
          <cell r="B29" t="str">
            <v xml:space="preserve">Impresión, encuadernación y otros </v>
          </cell>
        </row>
        <row r="30">
          <cell r="A30" t="str">
            <v>1.03.04</v>
          </cell>
          <cell r="B30" t="str">
            <v>Transporte de  bienes</v>
          </cell>
        </row>
        <row r="31">
          <cell r="A31" t="str">
            <v>1.03.05</v>
          </cell>
          <cell r="B31" t="str">
            <v>Servicios aduaneros</v>
          </cell>
        </row>
        <row r="32">
          <cell r="A32" t="str">
            <v>1.03.06</v>
          </cell>
          <cell r="B32" t="str">
            <v>Comisiones y gastos por servicios financieros y comerciales</v>
          </cell>
        </row>
        <row r="33">
          <cell r="A33" t="str">
            <v>1.03.07</v>
          </cell>
          <cell r="B33" t="str">
            <v>Servicios de transferencia electrónica de información</v>
          </cell>
        </row>
        <row r="34">
          <cell r="A34" t="str">
            <v>1.04.01</v>
          </cell>
          <cell r="B34" t="str">
            <v>Servicios médicos y de laboratorio</v>
          </cell>
        </row>
        <row r="35">
          <cell r="A35" t="str">
            <v>1.04.02</v>
          </cell>
          <cell r="B35" t="str">
            <v>Servicios jurídicos</v>
          </cell>
        </row>
        <row r="36">
          <cell r="A36" t="str">
            <v>1.04.03</v>
          </cell>
          <cell r="B36" t="str">
            <v>Servicios de ingeniería</v>
          </cell>
        </row>
        <row r="37">
          <cell r="A37" t="str">
            <v>1.04.04</v>
          </cell>
          <cell r="B37" t="str">
            <v>Servicios en ciencias económicas y sociales</v>
          </cell>
        </row>
        <row r="38">
          <cell r="A38" t="str">
            <v>1.04.05</v>
          </cell>
          <cell r="B38" t="str">
            <v>Servicios de desarrollo de sistemas informáticos</v>
          </cell>
        </row>
        <row r="39">
          <cell r="A39" t="str">
            <v>1.04.06</v>
          </cell>
          <cell r="B39" t="str">
            <v>Servicios generales</v>
          </cell>
        </row>
        <row r="40">
          <cell r="A40" t="str">
            <v>1.04.99</v>
          </cell>
          <cell r="B40" t="str">
            <v>Otros servicios de gestión y apoyo</v>
          </cell>
        </row>
        <row r="41">
          <cell r="A41" t="str">
            <v>1.05.01</v>
          </cell>
          <cell r="B41" t="str">
            <v>Transporte dentro del país</v>
          </cell>
        </row>
        <row r="42">
          <cell r="A42" t="str">
            <v>1.05.02</v>
          </cell>
          <cell r="B42" t="str">
            <v>Viáticos dentro del país</v>
          </cell>
        </row>
        <row r="43">
          <cell r="A43" t="str">
            <v>1.05.03</v>
          </cell>
          <cell r="B43" t="str">
            <v>Transporte en el exterior</v>
          </cell>
        </row>
        <row r="44">
          <cell r="A44" t="str">
            <v>1.05.04</v>
          </cell>
          <cell r="B44" t="str">
            <v>Viáticos en el exterior</v>
          </cell>
        </row>
        <row r="45">
          <cell r="A45" t="str">
            <v>1.06.01</v>
          </cell>
          <cell r="B45" t="str">
            <v>Seguros</v>
          </cell>
        </row>
        <row r="46">
          <cell r="A46" t="str">
            <v>1.06.02</v>
          </cell>
          <cell r="B46" t="str">
            <v>Reaseguros</v>
          </cell>
        </row>
        <row r="47">
          <cell r="A47" t="str">
            <v>1.06.03</v>
          </cell>
          <cell r="B47" t="str">
            <v>Obligaciones por contratos de seguros</v>
          </cell>
        </row>
        <row r="48">
          <cell r="A48" t="str">
            <v>1.07.01</v>
          </cell>
          <cell r="B48" t="str">
            <v>Actividades de capacitación</v>
          </cell>
        </row>
        <row r="49">
          <cell r="A49" t="str">
            <v>1.07.02</v>
          </cell>
          <cell r="B49" t="str">
            <v>Actividades protocolarias y sociales</v>
          </cell>
        </row>
        <row r="50">
          <cell r="A50" t="str">
            <v>1.07.03</v>
          </cell>
          <cell r="B50" t="str">
            <v>Gastos de representación institucional</v>
          </cell>
        </row>
        <row r="51">
          <cell r="A51" t="str">
            <v>1.08.01</v>
          </cell>
          <cell r="B51" t="str">
            <v>Mantenimiento de edificios y locales</v>
          </cell>
        </row>
        <row r="52">
          <cell r="A52" t="str">
            <v>1.08.02</v>
          </cell>
          <cell r="B52" t="str">
            <v>Mantenimiento de vías de comunicación</v>
          </cell>
        </row>
        <row r="53">
          <cell r="A53" t="str">
            <v>1.08.03</v>
          </cell>
          <cell r="B53" t="str">
            <v>Mantenimiento de instalaciones y otras obras</v>
          </cell>
        </row>
        <row r="54">
          <cell r="A54" t="str">
            <v>1.08.04</v>
          </cell>
          <cell r="B54" t="str">
            <v xml:space="preserve">Mantenimiento y reparación de maquinaria y equipo de producción </v>
          </cell>
        </row>
        <row r="55">
          <cell r="A55" t="str">
            <v>1.08.05</v>
          </cell>
          <cell r="B55" t="str">
            <v xml:space="preserve">Mantenimiento y reparación de equipo de transporte </v>
          </cell>
        </row>
        <row r="56">
          <cell r="A56" t="str">
            <v>1.08.06</v>
          </cell>
          <cell r="B56" t="str">
            <v>Mantenimiento y reparación de equipo de comunicación</v>
          </cell>
        </row>
        <row r="57">
          <cell r="A57" t="str">
            <v>1.08.07</v>
          </cell>
          <cell r="B57" t="str">
            <v xml:space="preserve">Mantenimiento y reparación de equipo y mobiliario  de oficina </v>
          </cell>
        </row>
        <row r="58">
          <cell r="A58" t="str">
            <v>1.08.08</v>
          </cell>
          <cell r="B58" t="str">
            <v>Mantenimiento y reparación de equipo de cómputo y sistemas de información</v>
          </cell>
        </row>
        <row r="59">
          <cell r="A59" t="str">
            <v>1.08.99</v>
          </cell>
          <cell r="B59" t="str">
            <v xml:space="preserve">Mantenimiento y reparación de otros equipos </v>
          </cell>
        </row>
        <row r="60">
          <cell r="A60" t="str">
            <v>1.09.01</v>
          </cell>
          <cell r="B60" t="str">
            <v>Impuestos sobre ingresos y utilidades</v>
          </cell>
        </row>
        <row r="61">
          <cell r="A61" t="str">
            <v>1.09.02</v>
          </cell>
          <cell r="B61" t="str">
            <v>Impuestos sobre bienes inmuebles</v>
          </cell>
        </row>
        <row r="62">
          <cell r="A62" t="str">
            <v>1.09.03</v>
          </cell>
          <cell r="B62" t="str">
            <v>Impuestos de patentes</v>
          </cell>
        </row>
        <row r="63">
          <cell r="A63" t="str">
            <v>1.09.99</v>
          </cell>
          <cell r="B63" t="str">
            <v>Otros impuestos</v>
          </cell>
        </row>
        <row r="64">
          <cell r="A64" t="str">
            <v>1.99.01</v>
          </cell>
          <cell r="B64" t="str">
            <v>Servicios de regulación</v>
          </cell>
        </row>
        <row r="65">
          <cell r="A65" t="str">
            <v>1.99.02</v>
          </cell>
          <cell r="B65" t="str">
            <v>Intereses moratorios y multas</v>
          </cell>
        </row>
        <row r="66">
          <cell r="A66" t="str">
            <v>1.99.03</v>
          </cell>
          <cell r="B66" t="str">
            <v>Gastos de oficinas en el exterior</v>
          </cell>
        </row>
        <row r="67">
          <cell r="A67" t="str">
            <v>1.99.04</v>
          </cell>
          <cell r="B67" t="str">
            <v>Gastos de misiones especiales en el exterior</v>
          </cell>
        </row>
        <row r="68">
          <cell r="A68" t="str">
            <v>1.99.05</v>
          </cell>
          <cell r="B68" t="str">
            <v>Deducibles</v>
          </cell>
        </row>
        <row r="69">
          <cell r="A69" t="str">
            <v>1.99.99</v>
          </cell>
          <cell r="B69" t="str">
            <v>Otros servicios no especificados</v>
          </cell>
        </row>
        <row r="70">
          <cell r="A70" t="str">
            <v>2.01.01</v>
          </cell>
          <cell r="B70" t="str">
            <v>Combustibles y lubricantes</v>
          </cell>
        </row>
        <row r="71">
          <cell r="A71" t="str">
            <v>2.01.02</v>
          </cell>
          <cell r="B71" t="str">
            <v>Productos farmacéuticos y medicinales</v>
          </cell>
        </row>
        <row r="72">
          <cell r="A72" t="str">
            <v>2.01.03</v>
          </cell>
          <cell r="B72" t="str">
            <v>Productos veterinarios</v>
          </cell>
        </row>
        <row r="73">
          <cell r="A73" t="str">
            <v>2.01.04</v>
          </cell>
          <cell r="B73" t="str">
            <v>Tintas, pinturas y diluyentes</v>
          </cell>
        </row>
        <row r="74">
          <cell r="A74" t="str">
            <v>2.01.99</v>
          </cell>
          <cell r="B74" t="str">
            <v>Otros productos químicos</v>
          </cell>
        </row>
        <row r="75">
          <cell r="A75" t="str">
            <v>2.02.01</v>
          </cell>
          <cell r="B75" t="str">
            <v>Productos pecuarios y otras especies</v>
          </cell>
        </row>
        <row r="76">
          <cell r="A76" t="str">
            <v>2.02.02</v>
          </cell>
          <cell r="B76" t="str">
            <v>Productos agroforestales</v>
          </cell>
        </row>
        <row r="77">
          <cell r="A77" t="str">
            <v>2.02.03</v>
          </cell>
          <cell r="B77" t="str">
            <v>Alimentos y bebidas</v>
          </cell>
        </row>
        <row r="78">
          <cell r="A78" t="str">
            <v>2.02.04</v>
          </cell>
          <cell r="B78" t="str">
            <v>Alimentos para animales</v>
          </cell>
        </row>
        <row r="79">
          <cell r="A79" t="str">
            <v>2.03.01</v>
          </cell>
          <cell r="B79" t="str">
            <v>Materiales y productos metálicos</v>
          </cell>
        </row>
        <row r="80">
          <cell r="A80" t="str">
            <v>2.03.02</v>
          </cell>
          <cell r="B80" t="str">
            <v>Materiales y productos minerales y asfálticos</v>
          </cell>
        </row>
        <row r="81">
          <cell r="A81" t="str">
            <v>2.03.03</v>
          </cell>
          <cell r="B81" t="str">
            <v>Madera y sus derivados</v>
          </cell>
        </row>
        <row r="82">
          <cell r="A82" t="str">
            <v>2.03.04</v>
          </cell>
          <cell r="B82" t="str">
            <v>Materiales y productos eléctricos, telefónicos y de cómputo</v>
          </cell>
        </row>
        <row r="83">
          <cell r="A83" t="str">
            <v>2.03.05</v>
          </cell>
          <cell r="B83" t="str">
            <v>Materiales y productos de vidrio</v>
          </cell>
        </row>
        <row r="84">
          <cell r="A84" t="str">
            <v>2.03.06</v>
          </cell>
          <cell r="B84" t="str">
            <v>Materiales y productos de plástico</v>
          </cell>
        </row>
        <row r="85">
          <cell r="A85" t="str">
            <v>2.03.99</v>
          </cell>
          <cell r="B85" t="str">
            <v>Otros materiales y productos de uso en la construcción</v>
          </cell>
        </row>
        <row r="86">
          <cell r="A86" t="str">
            <v>2.04.01</v>
          </cell>
          <cell r="B86" t="str">
            <v>Herramientas e instrumentos</v>
          </cell>
        </row>
        <row r="87">
          <cell r="A87" t="str">
            <v>2.04.02</v>
          </cell>
          <cell r="B87" t="str">
            <v>Repuestos y accesorios</v>
          </cell>
        </row>
        <row r="88">
          <cell r="A88" t="str">
            <v>2.05.01</v>
          </cell>
          <cell r="B88" t="str">
            <v>Materia prima</v>
          </cell>
        </row>
        <row r="89">
          <cell r="A89" t="str">
            <v>2.05.02</v>
          </cell>
          <cell r="B89" t="str">
            <v>Productos terminados</v>
          </cell>
        </row>
        <row r="90">
          <cell r="A90" t="str">
            <v>2.05.03</v>
          </cell>
          <cell r="B90" t="str">
            <v>Energía eléctrica</v>
          </cell>
        </row>
        <row r="91">
          <cell r="A91" t="str">
            <v>2.05.99</v>
          </cell>
          <cell r="B91" t="str">
            <v>Otros bienes para la producción y comercialización</v>
          </cell>
        </row>
        <row r="92">
          <cell r="A92" t="str">
            <v>2.99.01</v>
          </cell>
          <cell r="B92" t="str">
            <v>Utiles y materiales de oficina y cómputo</v>
          </cell>
        </row>
        <row r="93">
          <cell r="A93" t="str">
            <v>2.99.02</v>
          </cell>
          <cell r="B93" t="str">
            <v>Utiles y materiales médico, hospitalario y de investigación</v>
          </cell>
        </row>
        <row r="94">
          <cell r="A94" t="str">
            <v>2.99.03</v>
          </cell>
          <cell r="B94" t="str">
            <v xml:space="preserve">Productos de papel, cartón e impresos </v>
          </cell>
        </row>
        <row r="95">
          <cell r="A95" t="str">
            <v>2.99.04</v>
          </cell>
          <cell r="B95" t="str">
            <v>Textiles y vestuario</v>
          </cell>
        </row>
        <row r="96">
          <cell r="A96" t="str">
            <v>2.99.05</v>
          </cell>
          <cell r="B96" t="str">
            <v>Utiles y materiales de limpieza</v>
          </cell>
        </row>
        <row r="97">
          <cell r="A97" t="str">
            <v>2.99.06</v>
          </cell>
          <cell r="B97" t="str">
            <v>Utiles y materiales de resguardo y seguridad</v>
          </cell>
        </row>
        <row r="98">
          <cell r="A98" t="str">
            <v>2.99.07</v>
          </cell>
          <cell r="B98" t="str">
            <v>Utiles y materiales de cocina y comedor</v>
          </cell>
        </row>
        <row r="99">
          <cell r="A99" t="str">
            <v>2.99.99</v>
          </cell>
          <cell r="B99" t="str">
            <v>Otros útiles, materiales y suministros</v>
          </cell>
        </row>
        <row r="100">
          <cell r="A100" t="str">
            <v>5.01.01</v>
          </cell>
          <cell r="B100" t="str">
            <v>Maquinaria y equipo para la producción</v>
          </cell>
        </row>
        <row r="101">
          <cell r="A101" t="str">
            <v>5.01.02</v>
          </cell>
          <cell r="B101" t="str">
            <v>Equipo de transporte</v>
          </cell>
        </row>
        <row r="102">
          <cell r="A102" t="str">
            <v>5.01.03</v>
          </cell>
          <cell r="B102" t="str">
            <v>Equipo de comunicación</v>
          </cell>
        </row>
        <row r="103">
          <cell r="A103" t="str">
            <v>5.01.04</v>
          </cell>
          <cell r="B103" t="str">
            <v>Equipo y mobiliario de oficina</v>
          </cell>
        </row>
        <row r="104">
          <cell r="A104" t="str">
            <v>5.01.05</v>
          </cell>
          <cell r="B104" t="str">
            <v>Equipo y programas  de cómputo</v>
          </cell>
        </row>
        <row r="105">
          <cell r="A105" t="str">
            <v>5.01.06</v>
          </cell>
          <cell r="B105" t="str">
            <v>Equipo sanitario, de laboratorio e investigación</v>
          </cell>
        </row>
        <row r="106">
          <cell r="A106" t="str">
            <v>5.01.07</v>
          </cell>
          <cell r="B106" t="str">
            <v>Equipo y mobiliario educacional, deportivo y recreativo</v>
          </cell>
        </row>
        <row r="107">
          <cell r="A107" t="str">
            <v>5.01.99</v>
          </cell>
          <cell r="B107" t="str">
            <v>Maquinaria y equipo diverso</v>
          </cell>
        </row>
        <row r="108">
          <cell r="A108" t="str">
            <v>5.02.01</v>
          </cell>
          <cell r="B108" t="str">
            <v>Edificios</v>
          </cell>
        </row>
        <row r="109">
          <cell r="A109" t="str">
            <v>5.02.02</v>
          </cell>
          <cell r="B109" t="str">
            <v>Vías de comunicación terrestre</v>
          </cell>
        </row>
        <row r="110">
          <cell r="A110" t="str">
            <v>5.02.03</v>
          </cell>
          <cell r="B110" t="str">
            <v>Vías férreas</v>
          </cell>
        </row>
        <row r="111">
          <cell r="A111" t="str">
            <v>5.02.04</v>
          </cell>
          <cell r="B111" t="str">
            <v>Obras marítimas y fluviales</v>
          </cell>
        </row>
        <row r="112">
          <cell r="A112" t="str">
            <v>5.02.05</v>
          </cell>
          <cell r="B112" t="str">
            <v>Aeropuertos</v>
          </cell>
        </row>
        <row r="113">
          <cell r="A113" t="str">
            <v>5.02.06</v>
          </cell>
          <cell r="B113" t="str">
            <v>Obras urbanísticas</v>
          </cell>
        </row>
        <row r="114">
          <cell r="A114" t="str">
            <v>5.02.07</v>
          </cell>
          <cell r="B114" t="str">
            <v>Instalaciones</v>
          </cell>
        </row>
        <row r="115">
          <cell r="A115" t="str">
            <v>5.02.99</v>
          </cell>
          <cell r="B115" t="str">
            <v>Otras construcciones,  adicciones y mejoras</v>
          </cell>
        </row>
        <row r="116">
          <cell r="A116" t="str">
            <v>5.03.01</v>
          </cell>
          <cell r="B116" t="str">
            <v xml:space="preserve">Terrenos </v>
          </cell>
        </row>
        <row r="117">
          <cell r="A117" t="str">
            <v>5.03.02</v>
          </cell>
          <cell r="B117" t="str">
            <v>Edificios preexistentes</v>
          </cell>
        </row>
        <row r="118">
          <cell r="A118" t="str">
            <v>5.03.99</v>
          </cell>
          <cell r="B118" t="str">
            <v>Otras obras preexistentes</v>
          </cell>
        </row>
        <row r="119">
          <cell r="A119" t="str">
            <v>5.99.01</v>
          </cell>
          <cell r="B119" t="str">
            <v>Semovientes</v>
          </cell>
        </row>
        <row r="120">
          <cell r="A120" t="str">
            <v>5.99.02</v>
          </cell>
          <cell r="B120" t="str">
            <v>Piezas y obras de colección</v>
          </cell>
        </row>
        <row r="121">
          <cell r="A121" t="str">
            <v>5.99.03</v>
          </cell>
          <cell r="B121" t="str">
            <v>Bienes intangibles</v>
          </cell>
        </row>
        <row r="122">
          <cell r="A122" t="str">
            <v>5.99.99</v>
          </cell>
          <cell r="B122" t="str">
            <v>Otros bienes duraderos</v>
          </cell>
        </row>
        <row r="123">
          <cell r="A123" t="str">
            <v>6.01.01</v>
          </cell>
          <cell r="B123" t="str">
            <v>Transferencias corrientes al Gobierno Central</v>
          </cell>
        </row>
        <row r="124">
          <cell r="A124" t="str">
            <v>6.01.02</v>
          </cell>
          <cell r="B124" t="str">
            <v>Transferencias corrientes a Organos Desconcentrado</v>
          </cell>
        </row>
        <row r="125">
          <cell r="A125" t="str">
            <v>6.01.03</v>
          </cell>
          <cell r="B125" t="str">
            <v>Transferencias corrientes a Instituciones</v>
          </cell>
        </row>
        <row r="126">
          <cell r="A126" t="str">
            <v>6.01.04</v>
          </cell>
          <cell r="B126" t="str">
            <v>Transferencias corrientes a Gobiernos Locales</v>
          </cell>
        </row>
        <row r="127">
          <cell r="A127" t="str">
            <v>6.01.05</v>
          </cell>
          <cell r="B127" t="str">
            <v>Transferencias corrientes a Empresas Públicas</v>
          </cell>
        </row>
        <row r="128">
          <cell r="A128" t="str">
            <v>6.01.06</v>
          </cell>
          <cell r="B128" t="str">
            <v>Transferencias corrientes a Instituciones</v>
          </cell>
        </row>
        <row r="129">
          <cell r="A129" t="str">
            <v>6.01.07</v>
          </cell>
          <cell r="B129" t="str">
            <v>Dividendos</v>
          </cell>
        </row>
        <row r="130">
          <cell r="A130" t="str">
            <v>6.01.08</v>
          </cell>
          <cell r="B130" t="str">
            <v>Fondos de fideicomiso por gasto corriente</v>
          </cell>
        </row>
        <row r="131">
          <cell r="A131" t="str">
            <v>6.01.09</v>
          </cell>
          <cell r="B131" t="str">
            <v>Impuestos por Transferir</v>
          </cell>
        </row>
        <row r="132">
          <cell r="A132" t="str">
            <v>6.02.01</v>
          </cell>
          <cell r="B132" t="str">
            <v>Becas a funcionarios</v>
          </cell>
        </row>
        <row r="133">
          <cell r="A133" t="str">
            <v>6.02.02</v>
          </cell>
          <cell r="B133" t="str">
            <v>Becas a terceras personas</v>
          </cell>
        </row>
        <row r="134">
          <cell r="A134" t="str">
            <v>6.02.03</v>
          </cell>
          <cell r="B134" t="str">
            <v>Ayudas a funcionarios</v>
          </cell>
        </row>
        <row r="135">
          <cell r="A135" t="str">
            <v>6.02.99</v>
          </cell>
          <cell r="B135" t="str">
            <v>Otras transferencias a personas</v>
          </cell>
        </row>
        <row r="136">
          <cell r="A136" t="str">
            <v>6.03.01</v>
          </cell>
          <cell r="B136" t="str">
            <v>Prestaciones Legales</v>
          </cell>
        </row>
        <row r="137">
          <cell r="A137" t="str">
            <v>6.03.02</v>
          </cell>
          <cell r="B137" t="str">
            <v>Pensiones y jubilaciones contributivas</v>
          </cell>
        </row>
        <row r="138">
          <cell r="A138" t="str">
            <v>6.03.03</v>
          </cell>
          <cell r="B138" t="str">
            <v>Pensiones no contributivas</v>
          </cell>
        </row>
        <row r="139">
          <cell r="A139" t="str">
            <v>6.03.04</v>
          </cell>
          <cell r="B139" t="str">
            <v>Decimotercer mes de pensiones y jubilación</v>
          </cell>
        </row>
        <row r="140">
          <cell r="A140" t="str">
            <v>6.03.05</v>
          </cell>
          <cell r="B140" t="str">
            <v>Cuota patronal de pensiones y jubilacion</v>
          </cell>
        </row>
        <row r="141">
          <cell r="A141" t="str">
            <v>6.03.99</v>
          </cell>
          <cell r="B141" t="str">
            <v>Otras prestaciones a terceras personas</v>
          </cell>
        </row>
        <row r="142">
          <cell r="A142" t="str">
            <v>6.05.01</v>
          </cell>
          <cell r="B142" t="str">
            <v>Transferecias corrientes a empresas privadas</v>
          </cell>
        </row>
        <row r="143">
          <cell r="A143" t="str">
            <v>6.06.01</v>
          </cell>
          <cell r="B143" t="str">
            <v>Indemnizaciones</v>
          </cell>
        </row>
        <row r="144">
          <cell r="A144" t="str">
            <v>6.06.02</v>
          </cell>
          <cell r="B144" t="str">
            <v>Reintegros o devoluciones</v>
          </cell>
        </row>
        <row r="145">
          <cell r="A145" t="str">
            <v>6.07.01</v>
          </cell>
          <cell r="B145" t="str">
            <v>Transferecias corrientes a organismos internacionales</v>
          </cell>
        </row>
        <row r="146">
          <cell r="A146" t="str">
            <v>6.07.02</v>
          </cell>
          <cell r="B146" t="str">
            <v>Otras transferencias corrientes al sector</v>
          </cell>
        </row>
        <row r="147">
          <cell r="A147" t="str">
            <v>7.01.01</v>
          </cell>
          <cell r="B147" t="str">
            <v>Transferencias de capital al gobierno Central</v>
          </cell>
        </row>
        <row r="148">
          <cell r="A148" t="str">
            <v>7.01.02</v>
          </cell>
          <cell r="B148" t="str">
            <v>Transferencias de capital a Organos desconcentrados</v>
          </cell>
        </row>
        <row r="149">
          <cell r="A149" t="str">
            <v>7.01.03</v>
          </cell>
          <cell r="B149" t="str">
            <v>Transferencias de capital a Intituciones</v>
          </cell>
        </row>
        <row r="150">
          <cell r="A150" t="str">
            <v>7.01.04</v>
          </cell>
          <cell r="B150" t="str">
            <v>Transferencias de capital a gobiernos locales</v>
          </cell>
        </row>
        <row r="151">
          <cell r="A151" t="str">
            <v>7.01.05</v>
          </cell>
          <cell r="B151" t="str">
            <v>Transferencias de capital a Empresas Públicas</v>
          </cell>
        </row>
        <row r="152">
          <cell r="A152" t="str">
            <v>7.01.06</v>
          </cell>
          <cell r="B152" t="str">
            <v>Transferencias de capital a Instituciones</v>
          </cell>
        </row>
        <row r="153">
          <cell r="A153" t="str">
            <v>7.01.07</v>
          </cell>
          <cell r="B153" t="str">
            <v>Fondos de fideicomiso para gasto de capital</v>
          </cell>
        </row>
        <row r="154">
          <cell r="A154" t="str">
            <v>7.04.01</v>
          </cell>
          <cell r="B154" t="str">
            <v>Transferencias de capital a empresas privadas</v>
          </cell>
        </row>
        <row r="155">
          <cell r="A155" t="str">
            <v>7.05.01</v>
          </cell>
          <cell r="B155" t="str">
            <v>Transferencias de capital a organismos intenacionales</v>
          </cell>
        </row>
        <row r="156">
          <cell r="A156" t="str">
            <v>7.05.02</v>
          </cell>
          <cell r="B156" t="str">
            <v>Otras transferencias de capital al sector</v>
          </cell>
        </row>
        <row r="157">
          <cell r="A157" t="str">
            <v>9.01.01</v>
          </cell>
          <cell r="B157" t="str">
            <v>Gastos confidenciales</v>
          </cell>
        </row>
        <row r="158">
          <cell r="A158" t="str">
            <v>9.02.01</v>
          </cell>
          <cell r="B158" t="str">
            <v>Sumas libres sin asignación presupuestaria</v>
          </cell>
        </row>
        <row r="159">
          <cell r="A159" t="str">
            <v>9.02.02</v>
          </cell>
          <cell r="B159" t="str">
            <v>Sumas con destino específico sin asignación presupuestaria</v>
          </cell>
        </row>
      </sheetData>
      <sheetData sheetId="1" refreshError="1"/>
      <sheetData sheetId="2" refreshError="1"/>
      <sheetData sheetId="3">
        <row r="2">
          <cell r="A2" t="str">
            <v xml:space="preserve"> MODIFICACIÓN  PRESUPUESTARIA Nº1-2020</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T"/>
      <sheetName val="CTAS"/>
      <sheetName val="DEPTOS"/>
      <sheetName val="Solicitud IP"/>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EPTOS"/>
      <sheetName val="CTAS"/>
      <sheetName val="SOLICITUD"/>
      <sheetName val="MAYORIZACIÓN"/>
      <sheetName val="Total por Subp"/>
      <sheetName val="Modificación  "/>
      <sheetName val="Justificacion 5"/>
      <sheetName val="Clasificación Economica"/>
      <sheetName val="SIIP "/>
      <sheetName val="BOS"/>
      <sheetName val="SIIP  (2)"/>
    </sheetNames>
    <sheetDataSet>
      <sheetData sheetId="0" refreshError="1"/>
      <sheetData sheetId="1" refreshError="1"/>
      <sheetData sheetId="2" refreshError="1"/>
      <sheetData sheetId="3" refreshError="1">
        <row r="2">
          <cell r="A2" t="str">
            <v xml:space="preserve"> MODIFICACIÓN  PRESUPUESTARIA Nº3-2020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EPTOS"/>
      <sheetName val="CTAS"/>
      <sheetName val="SOLICITUD"/>
      <sheetName val="MAYORIZACIÓN"/>
      <sheetName val="Total por Subp"/>
      <sheetName val="Justificacion 5"/>
      <sheetName val="Clasificación Economica"/>
      <sheetName val="SIIP "/>
      <sheetName val="BOS"/>
      <sheetName val="SIIP  (2)"/>
    </sheetNames>
    <sheetDataSet>
      <sheetData sheetId="0" refreshError="1"/>
      <sheetData sheetId="1" refreshError="1"/>
      <sheetData sheetId="2" refreshError="1"/>
      <sheetData sheetId="3" refreshError="1">
        <row r="2">
          <cell r="A2" t="str">
            <v xml:space="preserve"> MODIFICACIÓN  PRESUPUESTARIA Nº4-2020</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8"/>
  <sheetViews>
    <sheetView tabSelected="1" workbookViewId="0">
      <selection sqref="A1:D1"/>
    </sheetView>
  </sheetViews>
  <sheetFormatPr baseColWidth="10" defaultRowHeight="12.75" x14ac:dyDescent="0.2"/>
  <cols>
    <col min="1" max="1" width="9.7109375" style="7" customWidth="1"/>
    <col min="2" max="2" width="51.28515625" style="6" customWidth="1"/>
    <col min="3" max="3" width="23.28515625" style="4" customWidth="1"/>
    <col min="4" max="4" width="23.42578125" style="5" customWidth="1"/>
    <col min="5" max="5" width="19.5703125" style="4" hidden="1" customWidth="1"/>
    <col min="6" max="6" width="16.28515625" style="3" hidden="1" customWidth="1"/>
    <col min="7" max="7" width="12.7109375" style="3" hidden="1" customWidth="1"/>
    <col min="8" max="8" width="14.85546875" style="2" hidden="1" customWidth="1"/>
    <col min="9" max="9" width="21.28515625" style="1" hidden="1" customWidth="1"/>
    <col min="10" max="16" width="0" style="1" hidden="1" customWidth="1"/>
    <col min="17" max="17" width="17.28515625" style="1" bestFit="1" customWidth="1"/>
    <col min="18" max="18" width="21.42578125" style="1" customWidth="1"/>
    <col min="19" max="19" width="11.42578125" style="1"/>
    <col min="20" max="20" width="14.5703125" style="1" bestFit="1" customWidth="1"/>
    <col min="21" max="256" width="11.42578125" style="1"/>
    <col min="257" max="257" width="9.7109375" style="1" customWidth="1"/>
    <col min="258" max="258" width="51.28515625" style="1" customWidth="1"/>
    <col min="259" max="259" width="23.28515625" style="1" customWidth="1"/>
    <col min="260" max="260" width="23.42578125" style="1" customWidth="1"/>
    <col min="261" max="272" width="0" style="1" hidden="1" customWidth="1"/>
    <col min="273" max="273" width="17.28515625" style="1" bestFit="1" customWidth="1"/>
    <col min="274" max="274" width="21.42578125" style="1" customWidth="1"/>
    <col min="275" max="275" width="11.42578125" style="1"/>
    <col min="276" max="276" width="14.5703125" style="1" bestFit="1" customWidth="1"/>
    <col min="277" max="512" width="11.42578125" style="1"/>
    <col min="513" max="513" width="9.7109375" style="1" customWidth="1"/>
    <col min="514" max="514" width="51.28515625" style="1" customWidth="1"/>
    <col min="515" max="515" width="23.28515625" style="1" customWidth="1"/>
    <col min="516" max="516" width="23.42578125" style="1" customWidth="1"/>
    <col min="517" max="528" width="0" style="1" hidden="1" customWidth="1"/>
    <col min="529" max="529" width="17.28515625" style="1" bestFit="1" customWidth="1"/>
    <col min="530" max="530" width="21.42578125" style="1" customWidth="1"/>
    <col min="531" max="531" width="11.42578125" style="1"/>
    <col min="532" max="532" width="14.5703125" style="1" bestFit="1" customWidth="1"/>
    <col min="533" max="768" width="11.42578125" style="1"/>
    <col min="769" max="769" width="9.7109375" style="1" customWidth="1"/>
    <col min="770" max="770" width="51.28515625" style="1" customWidth="1"/>
    <col min="771" max="771" width="23.28515625" style="1" customWidth="1"/>
    <col min="772" max="772" width="23.42578125" style="1" customWidth="1"/>
    <col min="773" max="784" width="0" style="1" hidden="1" customWidth="1"/>
    <col min="785" max="785" width="17.28515625" style="1" bestFit="1" customWidth="1"/>
    <col min="786" max="786" width="21.42578125" style="1" customWidth="1"/>
    <col min="787" max="787" width="11.42578125" style="1"/>
    <col min="788" max="788" width="14.5703125" style="1" bestFit="1" customWidth="1"/>
    <col min="789" max="1024" width="11.42578125" style="1"/>
    <col min="1025" max="1025" width="9.7109375" style="1" customWidth="1"/>
    <col min="1026" max="1026" width="51.28515625" style="1" customWidth="1"/>
    <col min="1027" max="1027" width="23.28515625" style="1" customWidth="1"/>
    <col min="1028" max="1028" width="23.42578125" style="1" customWidth="1"/>
    <col min="1029" max="1040" width="0" style="1" hidden="1" customWidth="1"/>
    <col min="1041" max="1041" width="17.28515625" style="1" bestFit="1" customWidth="1"/>
    <col min="1042" max="1042" width="21.42578125" style="1" customWidth="1"/>
    <col min="1043" max="1043" width="11.42578125" style="1"/>
    <col min="1044" max="1044" width="14.5703125" style="1" bestFit="1" customWidth="1"/>
    <col min="1045" max="1280" width="11.42578125" style="1"/>
    <col min="1281" max="1281" width="9.7109375" style="1" customWidth="1"/>
    <col min="1282" max="1282" width="51.28515625" style="1" customWidth="1"/>
    <col min="1283" max="1283" width="23.28515625" style="1" customWidth="1"/>
    <col min="1284" max="1284" width="23.42578125" style="1" customWidth="1"/>
    <col min="1285" max="1296" width="0" style="1" hidden="1" customWidth="1"/>
    <col min="1297" max="1297" width="17.28515625" style="1" bestFit="1" customWidth="1"/>
    <col min="1298" max="1298" width="21.42578125" style="1" customWidth="1"/>
    <col min="1299" max="1299" width="11.42578125" style="1"/>
    <col min="1300" max="1300" width="14.5703125" style="1" bestFit="1" customWidth="1"/>
    <col min="1301" max="1536" width="11.42578125" style="1"/>
    <col min="1537" max="1537" width="9.7109375" style="1" customWidth="1"/>
    <col min="1538" max="1538" width="51.28515625" style="1" customWidth="1"/>
    <col min="1539" max="1539" width="23.28515625" style="1" customWidth="1"/>
    <col min="1540" max="1540" width="23.42578125" style="1" customWidth="1"/>
    <col min="1541" max="1552" width="0" style="1" hidden="1" customWidth="1"/>
    <col min="1553" max="1553" width="17.28515625" style="1" bestFit="1" customWidth="1"/>
    <col min="1554" max="1554" width="21.42578125" style="1" customWidth="1"/>
    <col min="1555" max="1555" width="11.42578125" style="1"/>
    <col min="1556" max="1556" width="14.5703125" style="1" bestFit="1" customWidth="1"/>
    <col min="1557" max="1792" width="11.42578125" style="1"/>
    <col min="1793" max="1793" width="9.7109375" style="1" customWidth="1"/>
    <col min="1794" max="1794" width="51.28515625" style="1" customWidth="1"/>
    <col min="1795" max="1795" width="23.28515625" style="1" customWidth="1"/>
    <col min="1796" max="1796" width="23.42578125" style="1" customWidth="1"/>
    <col min="1797" max="1808" width="0" style="1" hidden="1" customWidth="1"/>
    <col min="1809" max="1809" width="17.28515625" style="1" bestFit="1" customWidth="1"/>
    <col min="1810" max="1810" width="21.42578125" style="1" customWidth="1"/>
    <col min="1811" max="1811" width="11.42578125" style="1"/>
    <col min="1812" max="1812" width="14.5703125" style="1" bestFit="1" customWidth="1"/>
    <col min="1813" max="2048" width="11.42578125" style="1"/>
    <col min="2049" max="2049" width="9.7109375" style="1" customWidth="1"/>
    <col min="2050" max="2050" width="51.28515625" style="1" customWidth="1"/>
    <col min="2051" max="2051" width="23.28515625" style="1" customWidth="1"/>
    <col min="2052" max="2052" width="23.42578125" style="1" customWidth="1"/>
    <col min="2053" max="2064" width="0" style="1" hidden="1" customWidth="1"/>
    <col min="2065" max="2065" width="17.28515625" style="1" bestFit="1" customWidth="1"/>
    <col min="2066" max="2066" width="21.42578125" style="1" customWidth="1"/>
    <col min="2067" max="2067" width="11.42578125" style="1"/>
    <col min="2068" max="2068" width="14.5703125" style="1" bestFit="1" customWidth="1"/>
    <col min="2069" max="2304" width="11.42578125" style="1"/>
    <col min="2305" max="2305" width="9.7109375" style="1" customWidth="1"/>
    <col min="2306" max="2306" width="51.28515625" style="1" customWidth="1"/>
    <col min="2307" max="2307" width="23.28515625" style="1" customWidth="1"/>
    <col min="2308" max="2308" width="23.42578125" style="1" customWidth="1"/>
    <col min="2309" max="2320" width="0" style="1" hidden="1" customWidth="1"/>
    <col min="2321" max="2321" width="17.28515625" style="1" bestFit="1" customWidth="1"/>
    <col min="2322" max="2322" width="21.42578125" style="1" customWidth="1"/>
    <col min="2323" max="2323" width="11.42578125" style="1"/>
    <col min="2324" max="2324" width="14.5703125" style="1" bestFit="1" customWidth="1"/>
    <col min="2325" max="2560" width="11.42578125" style="1"/>
    <col min="2561" max="2561" width="9.7109375" style="1" customWidth="1"/>
    <col min="2562" max="2562" width="51.28515625" style="1" customWidth="1"/>
    <col min="2563" max="2563" width="23.28515625" style="1" customWidth="1"/>
    <col min="2564" max="2564" width="23.42578125" style="1" customWidth="1"/>
    <col min="2565" max="2576" width="0" style="1" hidden="1" customWidth="1"/>
    <col min="2577" max="2577" width="17.28515625" style="1" bestFit="1" customWidth="1"/>
    <col min="2578" max="2578" width="21.42578125" style="1" customWidth="1"/>
    <col min="2579" max="2579" width="11.42578125" style="1"/>
    <col min="2580" max="2580" width="14.5703125" style="1" bestFit="1" customWidth="1"/>
    <col min="2581" max="2816" width="11.42578125" style="1"/>
    <col min="2817" max="2817" width="9.7109375" style="1" customWidth="1"/>
    <col min="2818" max="2818" width="51.28515625" style="1" customWidth="1"/>
    <col min="2819" max="2819" width="23.28515625" style="1" customWidth="1"/>
    <col min="2820" max="2820" width="23.42578125" style="1" customWidth="1"/>
    <col min="2821" max="2832" width="0" style="1" hidden="1" customWidth="1"/>
    <col min="2833" max="2833" width="17.28515625" style="1" bestFit="1" customWidth="1"/>
    <col min="2834" max="2834" width="21.42578125" style="1" customWidth="1"/>
    <col min="2835" max="2835" width="11.42578125" style="1"/>
    <col min="2836" max="2836" width="14.5703125" style="1" bestFit="1" customWidth="1"/>
    <col min="2837" max="3072" width="11.42578125" style="1"/>
    <col min="3073" max="3073" width="9.7109375" style="1" customWidth="1"/>
    <col min="3074" max="3074" width="51.28515625" style="1" customWidth="1"/>
    <col min="3075" max="3075" width="23.28515625" style="1" customWidth="1"/>
    <col min="3076" max="3076" width="23.42578125" style="1" customWidth="1"/>
    <col min="3077" max="3088" width="0" style="1" hidden="1" customWidth="1"/>
    <col min="3089" max="3089" width="17.28515625" style="1" bestFit="1" customWidth="1"/>
    <col min="3090" max="3090" width="21.42578125" style="1" customWidth="1"/>
    <col min="3091" max="3091" width="11.42578125" style="1"/>
    <col min="3092" max="3092" width="14.5703125" style="1" bestFit="1" customWidth="1"/>
    <col min="3093" max="3328" width="11.42578125" style="1"/>
    <col min="3329" max="3329" width="9.7109375" style="1" customWidth="1"/>
    <col min="3330" max="3330" width="51.28515625" style="1" customWidth="1"/>
    <col min="3331" max="3331" width="23.28515625" style="1" customWidth="1"/>
    <col min="3332" max="3332" width="23.42578125" style="1" customWidth="1"/>
    <col min="3333" max="3344" width="0" style="1" hidden="1" customWidth="1"/>
    <col min="3345" max="3345" width="17.28515625" style="1" bestFit="1" customWidth="1"/>
    <col min="3346" max="3346" width="21.42578125" style="1" customWidth="1"/>
    <col min="3347" max="3347" width="11.42578125" style="1"/>
    <col min="3348" max="3348" width="14.5703125" style="1" bestFit="1" customWidth="1"/>
    <col min="3349" max="3584" width="11.42578125" style="1"/>
    <col min="3585" max="3585" width="9.7109375" style="1" customWidth="1"/>
    <col min="3586" max="3586" width="51.28515625" style="1" customWidth="1"/>
    <col min="3587" max="3587" width="23.28515625" style="1" customWidth="1"/>
    <col min="3588" max="3588" width="23.42578125" style="1" customWidth="1"/>
    <col min="3589" max="3600" width="0" style="1" hidden="1" customWidth="1"/>
    <col min="3601" max="3601" width="17.28515625" style="1" bestFit="1" customWidth="1"/>
    <col min="3602" max="3602" width="21.42578125" style="1" customWidth="1"/>
    <col min="3603" max="3603" width="11.42578125" style="1"/>
    <col min="3604" max="3604" width="14.5703125" style="1" bestFit="1" customWidth="1"/>
    <col min="3605" max="3840" width="11.42578125" style="1"/>
    <col min="3841" max="3841" width="9.7109375" style="1" customWidth="1"/>
    <col min="3842" max="3842" width="51.28515625" style="1" customWidth="1"/>
    <col min="3843" max="3843" width="23.28515625" style="1" customWidth="1"/>
    <col min="3844" max="3844" width="23.42578125" style="1" customWidth="1"/>
    <col min="3845" max="3856" width="0" style="1" hidden="1" customWidth="1"/>
    <col min="3857" max="3857" width="17.28515625" style="1" bestFit="1" customWidth="1"/>
    <col min="3858" max="3858" width="21.42578125" style="1" customWidth="1"/>
    <col min="3859" max="3859" width="11.42578125" style="1"/>
    <col min="3860" max="3860" width="14.5703125" style="1" bestFit="1" customWidth="1"/>
    <col min="3861" max="4096" width="11.42578125" style="1"/>
    <col min="4097" max="4097" width="9.7109375" style="1" customWidth="1"/>
    <col min="4098" max="4098" width="51.28515625" style="1" customWidth="1"/>
    <col min="4099" max="4099" width="23.28515625" style="1" customWidth="1"/>
    <col min="4100" max="4100" width="23.42578125" style="1" customWidth="1"/>
    <col min="4101" max="4112" width="0" style="1" hidden="1" customWidth="1"/>
    <col min="4113" max="4113" width="17.28515625" style="1" bestFit="1" customWidth="1"/>
    <col min="4114" max="4114" width="21.42578125" style="1" customWidth="1"/>
    <col min="4115" max="4115" width="11.42578125" style="1"/>
    <col min="4116" max="4116" width="14.5703125" style="1" bestFit="1" customWidth="1"/>
    <col min="4117" max="4352" width="11.42578125" style="1"/>
    <col min="4353" max="4353" width="9.7109375" style="1" customWidth="1"/>
    <col min="4354" max="4354" width="51.28515625" style="1" customWidth="1"/>
    <col min="4355" max="4355" width="23.28515625" style="1" customWidth="1"/>
    <col min="4356" max="4356" width="23.42578125" style="1" customWidth="1"/>
    <col min="4357" max="4368" width="0" style="1" hidden="1" customWidth="1"/>
    <col min="4369" max="4369" width="17.28515625" style="1" bestFit="1" customWidth="1"/>
    <col min="4370" max="4370" width="21.42578125" style="1" customWidth="1"/>
    <col min="4371" max="4371" width="11.42578125" style="1"/>
    <col min="4372" max="4372" width="14.5703125" style="1" bestFit="1" customWidth="1"/>
    <col min="4373" max="4608" width="11.42578125" style="1"/>
    <col min="4609" max="4609" width="9.7109375" style="1" customWidth="1"/>
    <col min="4610" max="4610" width="51.28515625" style="1" customWidth="1"/>
    <col min="4611" max="4611" width="23.28515625" style="1" customWidth="1"/>
    <col min="4612" max="4612" width="23.42578125" style="1" customWidth="1"/>
    <col min="4613" max="4624" width="0" style="1" hidden="1" customWidth="1"/>
    <col min="4625" max="4625" width="17.28515625" style="1" bestFit="1" customWidth="1"/>
    <col min="4626" max="4626" width="21.42578125" style="1" customWidth="1"/>
    <col min="4627" max="4627" width="11.42578125" style="1"/>
    <col min="4628" max="4628" width="14.5703125" style="1" bestFit="1" customWidth="1"/>
    <col min="4629" max="4864" width="11.42578125" style="1"/>
    <col min="4865" max="4865" width="9.7109375" style="1" customWidth="1"/>
    <col min="4866" max="4866" width="51.28515625" style="1" customWidth="1"/>
    <col min="4867" max="4867" width="23.28515625" style="1" customWidth="1"/>
    <col min="4868" max="4868" width="23.42578125" style="1" customWidth="1"/>
    <col min="4869" max="4880" width="0" style="1" hidden="1" customWidth="1"/>
    <col min="4881" max="4881" width="17.28515625" style="1" bestFit="1" customWidth="1"/>
    <col min="4882" max="4882" width="21.42578125" style="1" customWidth="1"/>
    <col min="4883" max="4883" width="11.42578125" style="1"/>
    <col min="4884" max="4884" width="14.5703125" style="1" bestFit="1" customWidth="1"/>
    <col min="4885" max="5120" width="11.42578125" style="1"/>
    <col min="5121" max="5121" width="9.7109375" style="1" customWidth="1"/>
    <col min="5122" max="5122" width="51.28515625" style="1" customWidth="1"/>
    <col min="5123" max="5123" width="23.28515625" style="1" customWidth="1"/>
    <col min="5124" max="5124" width="23.42578125" style="1" customWidth="1"/>
    <col min="5125" max="5136" width="0" style="1" hidden="1" customWidth="1"/>
    <col min="5137" max="5137" width="17.28515625" style="1" bestFit="1" customWidth="1"/>
    <col min="5138" max="5138" width="21.42578125" style="1" customWidth="1"/>
    <col min="5139" max="5139" width="11.42578125" style="1"/>
    <col min="5140" max="5140" width="14.5703125" style="1" bestFit="1" customWidth="1"/>
    <col min="5141" max="5376" width="11.42578125" style="1"/>
    <col min="5377" max="5377" width="9.7109375" style="1" customWidth="1"/>
    <col min="5378" max="5378" width="51.28515625" style="1" customWidth="1"/>
    <col min="5379" max="5379" width="23.28515625" style="1" customWidth="1"/>
    <col min="5380" max="5380" width="23.42578125" style="1" customWidth="1"/>
    <col min="5381" max="5392" width="0" style="1" hidden="1" customWidth="1"/>
    <col min="5393" max="5393" width="17.28515625" style="1" bestFit="1" customWidth="1"/>
    <col min="5394" max="5394" width="21.42578125" style="1" customWidth="1"/>
    <col min="5395" max="5395" width="11.42578125" style="1"/>
    <col min="5396" max="5396" width="14.5703125" style="1" bestFit="1" customWidth="1"/>
    <col min="5397" max="5632" width="11.42578125" style="1"/>
    <col min="5633" max="5633" width="9.7109375" style="1" customWidth="1"/>
    <col min="5634" max="5634" width="51.28515625" style="1" customWidth="1"/>
    <col min="5635" max="5635" width="23.28515625" style="1" customWidth="1"/>
    <col min="5636" max="5636" width="23.42578125" style="1" customWidth="1"/>
    <col min="5637" max="5648" width="0" style="1" hidden="1" customWidth="1"/>
    <col min="5649" max="5649" width="17.28515625" style="1" bestFit="1" customWidth="1"/>
    <col min="5650" max="5650" width="21.42578125" style="1" customWidth="1"/>
    <col min="5651" max="5651" width="11.42578125" style="1"/>
    <col min="5652" max="5652" width="14.5703125" style="1" bestFit="1" customWidth="1"/>
    <col min="5653" max="5888" width="11.42578125" style="1"/>
    <col min="5889" max="5889" width="9.7109375" style="1" customWidth="1"/>
    <col min="5890" max="5890" width="51.28515625" style="1" customWidth="1"/>
    <col min="5891" max="5891" width="23.28515625" style="1" customWidth="1"/>
    <col min="5892" max="5892" width="23.42578125" style="1" customWidth="1"/>
    <col min="5893" max="5904" width="0" style="1" hidden="1" customWidth="1"/>
    <col min="5905" max="5905" width="17.28515625" style="1" bestFit="1" customWidth="1"/>
    <col min="5906" max="5906" width="21.42578125" style="1" customWidth="1"/>
    <col min="5907" max="5907" width="11.42578125" style="1"/>
    <col min="5908" max="5908" width="14.5703125" style="1" bestFit="1" customWidth="1"/>
    <col min="5909" max="6144" width="11.42578125" style="1"/>
    <col min="6145" max="6145" width="9.7109375" style="1" customWidth="1"/>
    <col min="6146" max="6146" width="51.28515625" style="1" customWidth="1"/>
    <col min="6147" max="6147" width="23.28515625" style="1" customWidth="1"/>
    <col min="6148" max="6148" width="23.42578125" style="1" customWidth="1"/>
    <col min="6149" max="6160" width="0" style="1" hidden="1" customWidth="1"/>
    <col min="6161" max="6161" width="17.28515625" style="1" bestFit="1" customWidth="1"/>
    <col min="6162" max="6162" width="21.42578125" style="1" customWidth="1"/>
    <col min="6163" max="6163" width="11.42578125" style="1"/>
    <col min="6164" max="6164" width="14.5703125" style="1" bestFit="1" customWidth="1"/>
    <col min="6165" max="6400" width="11.42578125" style="1"/>
    <col min="6401" max="6401" width="9.7109375" style="1" customWidth="1"/>
    <col min="6402" max="6402" width="51.28515625" style="1" customWidth="1"/>
    <col min="6403" max="6403" width="23.28515625" style="1" customWidth="1"/>
    <col min="6404" max="6404" width="23.42578125" style="1" customWidth="1"/>
    <col min="6405" max="6416" width="0" style="1" hidden="1" customWidth="1"/>
    <col min="6417" max="6417" width="17.28515625" style="1" bestFit="1" customWidth="1"/>
    <col min="6418" max="6418" width="21.42578125" style="1" customWidth="1"/>
    <col min="6419" max="6419" width="11.42578125" style="1"/>
    <col min="6420" max="6420" width="14.5703125" style="1" bestFit="1" customWidth="1"/>
    <col min="6421" max="6656" width="11.42578125" style="1"/>
    <col min="6657" max="6657" width="9.7109375" style="1" customWidth="1"/>
    <col min="6658" max="6658" width="51.28515625" style="1" customWidth="1"/>
    <col min="6659" max="6659" width="23.28515625" style="1" customWidth="1"/>
    <col min="6660" max="6660" width="23.42578125" style="1" customWidth="1"/>
    <col min="6661" max="6672" width="0" style="1" hidden="1" customWidth="1"/>
    <col min="6673" max="6673" width="17.28515625" style="1" bestFit="1" customWidth="1"/>
    <col min="6674" max="6674" width="21.42578125" style="1" customWidth="1"/>
    <col min="6675" max="6675" width="11.42578125" style="1"/>
    <col min="6676" max="6676" width="14.5703125" style="1" bestFit="1" customWidth="1"/>
    <col min="6677" max="6912" width="11.42578125" style="1"/>
    <col min="6913" max="6913" width="9.7109375" style="1" customWidth="1"/>
    <col min="6914" max="6914" width="51.28515625" style="1" customWidth="1"/>
    <col min="6915" max="6915" width="23.28515625" style="1" customWidth="1"/>
    <col min="6916" max="6916" width="23.42578125" style="1" customWidth="1"/>
    <col min="6917" max="6928" width="0" style="1" hidden="1" customWidth="1"/>
    <col min="6929" max="6929" width="17.28515625" style="1" bestFit="1" customWidth="1"/>
    <col min="6930" max="6930" width="21.42578125" style="1" customWidth="1"/>
    <col min="6931" max="6931" width="11.42578125" style="1"/>
    <col min="6932" max="6932" width="14.5703125" style="1" bestFit="1" customWidth="1"/>
    <col min="6933" max="7168" width="11.42578125" style="1"/>
    <col min="7169" max="7169" width="9.7109375" style="1" customWidth="1"/>
    <col min="7170" max="7170" width="51.28515625" style="1" customWidth="1"/>
    <col min="7171" max="7171" width="23.28515625" style="1" customWidth="1"/>
    <col min="7172" max="7172" width="23.42578125" style="1" customWidth="1"/>
    <col min="7173" max="7184" width="0" style="1" hidden="1" customWidth="1"/>
    <col min="7185" max="7185" width="17.28515625" style="1" bestFit="1" customWidth="1"/>
    <col min="7186" max="7186" width="21.42578125" style="1" customWidth="1"/>
    <col min="7187" max="7187" width="11.42578125" style="1"/>
    <col min="7188" max="7188" width="14.5703125" style="1" bestFit="1" customWidth="1"/>
    <col min="7189" max="7424" width="11.42578125" style="1"/>
    <col min="7425" max="7425" width="9.7109375" style="1" customWidth="1"/>
    <col min="7426" max="7426" width="51.28515625" style="1" customWidth="1"/>
    <col min="7427" max="7427" width="23.28515625" style="1" customWidth="1"/>
    <col min="7428" max="7428" width="23.42578125" style="1" customWidth="1"/>
    <col min="7429" max="7440" width="0" style="1" hidden="1" customWidth="1"/>
    <col min="7441" max="7441" width="17.28515625" style="1" bestFit="1" customWidth="1"/>
    <col min="7442" max="7442" width="21.42578125" style="1" customWidth="1"/>
    <col min="7443" max="7443" width="11.42578125" style="1"/>
    <col min="7444" max="7444" width="14.5703125" style="1" bestFit="1" customWidth="1"/>
    <col min="7445" max="7680" width="11.42578125" style="1"/>
    <col min="7681" max="7681" width="9.7109375" style="1" customWidth="1"/>
    <col min="7682" max="7682" width="51.28515625" style="1" customWidth="1"/>
    <col min="7683" max="7683" width="23.28515625" style="1" customWidth="1"/>
    <col min="7684" max="7684" width="23.42578125" style="1" customWidth="1"/>
    <col min="7685" max="7696" width="0" style="1" hidden="1" customWidth="1"/>
    <col min="7697" max="7697" width="17.28515625" style="1" bestFit="1" customWidth="1"/>
    <col min="7698" max="7698" width="21.42578125" style="1" customWidth="1"/>
    <col min="7699" max="7699" width="11.42578125" style="1"/>
    <col min="7700" max="7700" width="14.5703125" style="1" bestFit="1" customWidth="1"/>
    <col min="7701" max="7936" width="11.42578125" style="1"/>
    <col min="7937" max="7937" width="9.7109375" style="1" customWidth="1"/>
    <col min="7938" max="7938" width="51.28515625" style="1" customWidth="1"/>
    <col min="7939" max="7939" width="23.28515625" style="1" customWidth="1"/>
    <col min="7940" max="7940" width="23.42578125" style="1" customWidth="1"/>
    <col min="7941" max="7952" width="0" style="1" hidden="1" customWidth="1"/>
    <col min="7953" max="7953" width="17.28515625" style="1" bestFit="1" customWidth="1"/>
    <col min="7954" max="7954" width="21.42578125" style="1" customWidth="1"/>
    <col min="7955" max="7955" width="11.42578125" style="1"/>
    <col min="7956" max="7956" width="14.5703125" style="1" bestFit="1" customWidth="1"/>
    <col min="7957" max="8192" width="11.42578125" style="1"/>
    <col min="8193" max="8193" width="9.7109375" style="1" customWidth="1"/>
    <col min="8194" max="8194" width="51.28515625" style="1" customWidth="1"/>
    <col min="8195" max="8195" width="23.28515625" style="1" customWidth="1"/>
    <col min="8196" max="8196" width="23.42578125" style="1" customWidth="1"/>
    <col min="8197" max="8208" width="0" style="1" hidden="1" customWidth="1"/>
    <col min="8209" max="8209" width="17.28515625" style="1" bestFit="1" customWidth="1"/>
    <col min="8210" max="8210" width="21.42578125" style="1" customWidth="1"/>
    <col min="8211" max="8211" width="11.42578125" style="1"/>
    <col min="8212" max="8212" width="14.5703125" style="1" bestFit="1" customWidth="1"/>
    <col min="8213" max="8448" width="11.42578125" style="1"/>
    <col min="8449" max="8449" width="9.7109375" style="1" customWidth="1"/>
    <col min="8450" max="8450" width="51.28515625" style="1" customWidth="1"/>
    <col min="8451" max="8451" width="23.28515625" style="1" customWidth="1"/>
    <col min="8452" max="8452" width="23.42578125" style="1" customWidth="1"/>
    <col min="8453" max="8464" width="0" style="1" hidden="1" customWidth="1"/>
    <col min="8465" max="8465" width="17.28515625" style="1" bestFit="1" customWidth="1"/>
    <col min="8466" max="8466" width="21.42578125" style="1" customWidth="1"/>
    <col min="8467" max="8467" width="11.42578125" style="1"/>
    <col min="8468" max="8468" width="14.5703125" style="1" bestFit="1" customWidth="1"/>
    <col min="8469" max="8704" width="11.42578125" style="1"/>
    <col min="8705" max="8705" width="9.7109375" style="1" customWidth="1"/>
    <col min="8706" max="8706" width="51.28515625" style="1" customWidth="1"/>
    <col min="8707" max="8707" width="23.28515625" style="1" customWidth="1"/>
    <col min="8708" max="8708" width="23.42578125" style="1" customWidth="1"/>
    <col min="8709" max="8720" width="0" style="1" hidden="1" customWidth="1"/>
    <col min="8721" max="8721" width="17.28515625" style="1" bestFit="1" customWidth="1"/>
    <col min="8722" max="8722" width="21.42578125" style="1" customWidth="1"/>
    <col min="8723" max="8723" width="11.42578125" style="1"/>
    <col min="8724" max="8724" width="14.5703125" style="1" bestFit="1" customWidth="1"/>
    <col min="8725" max="8960" width="11.42578125" style="1"/>
    <col min="8961" max="8961" width="9.7109375" style="1" customWidth="1"/>
    <col min="8962" max="8962" width="51.28515625" style="1" customWidth="1"/>
    <col min="8963" max="8963" width="23.28515625" style="1" customWidth="1"/>
    <col min="8964" max="8964" width="23.42578125" style="1" customWidth="1"/>
    <col min="8965" max="8976" width="0" style="1" hidden="1" customWidth="1"/>
    <col min="8977" max="8977" width="17.28515625" style="1" bestFit="1" customWidth="1"/>
    <col min="8978" max="8978" width="21.42578125" style="1" customWidth="1"/>
    <col min="8979" max="8979" width="11.42578125" style="1"/>
    <col min="8980" max="8980" width="14.5703125" style="1" bestFit="1" customWidth="1"/>
    <col min="8981" max="9216" width="11.42578125" style="1"/>
    <col min="9217" max="9217" width="9.7109375" style="1" customWidth="1"/>
    <col min="9218" max="9218" width="51.28515625" style="1" customWidth="1"/>
    <col min="9219" max="9219" width="23.28515625" style="1" customWidth="1"/>
    <col min="9220" max="9220" width="23.42578125" style="1" customWidth="1"/>
    <col min="9221" max="9232" width="0" style="1" hidden="1" customWidth="1"/>
    <col min="9233" max="9233" width="17.28515625" style="1" bestFit="1" customWidth="1"/>
    <col min="9234" max="9234" width="21.42578125" style="1" customWidth="1"/>
    <col min="9235" max="9235" width="11.42578125" style="1"/>
    <col min="9236" max="9236" width="14.5703125" style="1" bestFit="1" customWidth="1"/>
    <col min="9237" max="9472" width="11.42578125" style="1"/>
    <col min="9473" max="9473" width="9.7109375" style="1" customWidth="1"/>
    <col min="9474" max="9474" width="51.28515625" style="1" customWidth="1"/>
    <col min="9475" max="9475" width="23.28515625" style="1" customWidth="1"/>
    <col min="9476" max="9476" width="23.42578125" style="1" customWidth="1"/>
    <col min="9477" max="9488" width="0" style="1" hidden="1" customWidth="1"/>
    <col min="9489" max="9489" width="17.28515625" style="1" bestFit="1" customWidth="1"/>
    <col min="9490" max="9490" width="21.42578125" style="1" customWidth="1"/>
    <col min="9491" max="9491" width="11.42578125" style="1"/>
    <col min="9492" max="9492" width="14.5703125" style="1" bestFit="1" customWidth="1"/>
    <col min="9493" max="9728" width="11.42578125" style="1"/>
    <col min="9729" max="9729" width="9.7109375" style="1" customWidth="1"/>
    <col min="9730" max="9730" width="51.28515625" style="1" customWidth="1"/>
    <col min="9731" max="9731" width="23.28515625" style="1" customWidth="1"/>
    <col min="9732" max="9732" width="23.42578125" style="1" customWidth="1"/>
    <col min="9733" max="9744" width="0" style="1" hidden="1" customWidth="1"/>
    <col min="9745" max="9745" width="17.28515625" style="1" bestFit="1" customWidth="1"/>
    <col min="9746" max="9746" width="21.42578125" style="1" customWidth="1"/>
    <col min="9747" max="9747" width="11.42578125" style="1"/>
    <col min="9748" max="9748" width="14.5703125" style="1" bestFit="1" customWidth="1"/>
    <col min="9749" max="9984" width="11.42578125" style="1"/>
    <col min="9985" max="9985" width="9.7109375" style="1" customWidth="1"/>
    <col min="9986" max="9986" width="51.28515625" style="1" customWidth="1"/>
    <col min="9987" max="9987" width="23.28515625" style="1" customWidth="1"/>
    <col min="9988" max="9988" width="23.42578125" style="1" customWidth="1"/>
    <col min="9989" max="10000" width="0" style="1" hidden="1" customWidth="1"/>
    <col min="10001" max="10001" width="17.28515625" style="1" bestFit="1" customWidth="1"/>
    <col min="10002" max="10002" width="21.42578125" style="1" customWidth="1"/>
    <col min="10003" max="10003" width="11.42578125" style="1"/>
    <col min="10004" max="10004" width="14.5703125" style="1" bestFit="1" customWidth="1"/>
    <col min="10005" max="10240" width="11.42578125" style="1"/>
    <col min="10241" max="10241" width="9.7109375" style="1" customWidth="1"/>
    <col min="10242" max="10242" width="51.28515625" style="1" customWidth="1"/>
    <col min="10243" max="10243" width="23.28515625" style="1" customWidth="1"/>
    <col min="10244" max="10244" width="23.42578125" style="1" customWidth="1"/>
    <col min="10245" max="10256" width="0" style="1" hidden="1" customWidth="1"/>
    <col min="10257" max="10257" width="17.28515625" style="1" bestFit="1" customWidth="1"/>
    <col min="10258" max="10258" width="21.42578125" style="1" customWidth="1"/>
    <col min="10259" max="10259" width="11.42578125" style="1"/>
    <col min="10260" max="10260" width="14.5703125" style="1" bestFit="1" customWidth="1"/>
    <col min="10261" max="10496" width="11.42578125" style="1"/>
    <col min="10497" max="10497" width="9.7109375" style="1" customWidth="1"/>
    <col min="10498" max="10498" width="51.28515625" style="1" customWidth="1"/>
    <col min="10499" max="10499" width="23.28515625" style="1" customWidth="1"/>
    <col min="10500" max="10500" width="23.42578125" style="1" customWidth="1"/>
    <col min="10501" max="10512" width="0" style="1" hidden="1" customWidth="1"/>
    <col min="10513" max="10513" width="17.28515625" style="1" bestFit="1" customWidth="1"/>
    <col min="10514" max="10514" width="21.42578125" style="1" customWidth="1"/>
    <col min="10515" max="10515" width="11.42578125" style="1"/>
    <col min="10516" max="10516" width="14.5703125" style="1" bestFit="1" customWidth="1"/>
    <col min="10517" max="10752" width="11.42578125" style="1"/>
    <col min="10753" max="10753" width="9.7109375" style="1" customWidth="1"/>
    <col min="10754" max="10754" width="51.28515625" style="1" customWidth="1"/>
    <col min="10755" max="10755" width="23.28515625" style="1" customWidth="1"/>
    <col min="10756" max="10756" width="23.42578125" style="1" customWidth="1"/>
    <col min="10757" max="10768" width="0" style="1" hidden="1" customWidth="1"/>
    <col min="10769" max="10769" width="17.28515625" style="1" bestFit="1" customWidth="1"/>
    <col min="10770" max="10770" width="21.42578125" style="1" customWidth="1"/>
    <col min="10771" max="10771" width="11.42578125" style="1"/>
    <col min="10772" max="10772" width="14.5703125" style="1" bestFit="1" customWidth="1"/>
    <col min="10773" max="11008" width="11.42578125" style="1"/>
    <col min="11009" max="11009" width="9.7109375" style="1" customWidth="1"/>
    <col min="11010" max="11010" width="51.28515625" style="1" customWidth="1"/>
    <col min="11011" max="11011" width="23.28515625" style="1" customWidth="1"/>
    <col min="11012" max="11012" width="23.42578125" style="1" customWidth="1"/>
    <col min="11013" max="11024" width="0" style="1" hidden="1" customWidth="1"/>
    <col min="11025" max="11025" width="17.28515625" style="1" bestFit="1" customWidth="1"/>
    <col min="11026" max="11026" width="21.42578125" style="1" customWidth="1"/>
    <col min="11027" max="11027" width="11.42578125" style="1"/>
    <col min="11028" max="11028" width="14.5703125" style="1" bestFit="1" customWidth="1"/>
    <col min="11029" max="11264" width="11.42578125" style="1"/>
    <col min="11265" max="11265" width="9.7109375" style="1" customWidth="1"/>
    <col min="11266" max="11266" width="51.28515625" style="1" customWidth="1"/>
    <col min="11267" max="11267" width="23.28515625" style="1" customWidth="1"/>
    <col min="11268" max="11268" width="23.42578125" style="1" customWidth="1"/>
    <col min="11269" max="11280" width="0" style="1" hidden="1" customWidth="1"/>
    <col min="11281" max="11281" width="17.28515625" style="1" bestFit="1" customWidth="1"/>
    <col min="11282" max="11282" width="21.42578125" style="1" customWidth="1"/>
    <col min="11283" max="11283" width="11.42578125" style="1"/>
    <col min="11284" max="11284" width="14.5703125" style="1" bestFit="1" customWidth="1"/>
    <col min="11285" max="11520" width="11.42578125" style="1"/>
    <col min="11521" max="11521" width="9.7109375" style="1" customWidth="1"/>
    <col min="11522" max="11522" width="51.28515625" style="1" customWidth="1"/>
    <col min="11523" max="11523" width="23.28515625" style="1" customWidth="1"/>
    <col min="11524" max="11524" width="23.42578125" style="1" customWidth="1"/>
    <col min="11525" max="11536" width="0" style="1" hidden="1" customWidth="1"/>
    <col min="11537" max="11537" width="17.28515625" style="1" bestFit="1" customWidth="1"/>
    <col min="11538" max="11538" width="21.42578125" style="1" customWidth="1"/>
    <col min="11539" max="11539" width="11.42578125" style="1"/>
    <col min="11540" max="11540" width="14.5703125" style="1" bestFit="1" customWidth="1"/>
    <col min="11541" max="11776" width="11.42578125" style="1"/>
    <col min="11777" max="11777" width="9.7109375" style="1" customWidth="1"/>
    <col min="11778" max="11778" width="51.28515625" style="1" customWidth="1"/>
    <col min="11779" max="11779" width="23.28515625" style="1" customWidth="1"/>
    <col min="11780" max="11780" width="23.42578125" style="1" customWidth="1"/>
    <col min="11781" max="11792" width="0" style="1" hidden="1" customWidth="1"/>
    <col min="11793" max="11793" width="17.28515625" style="1" bestFit="1" customWidth="1"/>
    <col min="11794" max="11794" width="21.42578125" style="1" customWidth="1"/>
    <col min="11795" max="11795" width="11.42578125" style="1"/>
    <col min="11796" max="11796" width="14.5703125" style="1" bestFit="1" customWidth="1"/>
    <col min="11797" max="12032" width="11.42578125" style="1"/>
    <col min="12033" max="12033" width="9.7109375" style="1" customWidth="1"/>
    <col min="12034" max="12034" width="51.28515625" style="1" customWidth="1"/>
    <col min="12035" max="12035" width="23.28515625" style="1" customWidth="1"/>
    <col min="12036" max="12036" width="23.42578125" style="1" customWidth="1"/>
    <col min="12037" max="12048" width="0" style="1" hidden="1" customWidth="1"/>
    <col min="12049" max="12049" width="17.28515625" style="1" bestFit="1" customWidth="1"/>
    <col min="12050" max="12050" width="21.42578125" style="1" customWidth="1"/>
    <col min="12051" max="12051" width="11.42578125" style="1"/>
    <col min="12052" max="12052" width="14.5703125" style="1" bestFit="1" customWidth="1"/>
    <col min="12053" max="12288" width="11.42578125" style="1"/>
    <col min="12289" max="12289" width="9.7109375" style="1" customWidth="1"/>
    <col min="12290" max="12290" width="51.28515625" style="1" customWidth="1"/>
    <col min="12291" max="12291" width="23.28515625" style="1" customWidth="1"/>
    <col min="12292" max="12292" width="23.42578125" style="1" customWidth="1"/>
    <col min="12293" max="12304" width="0" style="1" hidden="1" customWidth="1"/>
    <col min="12305" max="12305" width="17.28515625" style="1" bestFit="1" customWidth="1"/>
    <col min="12306" max="12306" width="21.42578125" style="1" customWidth="1"/>
    <col min="12307" max="12307" width="11.42578125" style="1"/>
    <col min="12308" max="12308" width="14.5703125" style="1" bestFit="1" customWidth="1"/>
    <col min="12309" max="12544" width="11.42578125" style="1"/>
    <col min="12545" max="12545" width="9.7109375" style="1" customWidth="1"/>
    <col min="12546" max="12546" width="51.28515625" style="1" customWidth="1"/>
    <col min="12547" max="12547" width="23.28515625" style="1" customWidth="1"/>
    <col min="12548" max="12548" width="23.42578125" style="1" customWidth="1"/>
    <col min="12549" max="12560" width="0" style="1" hidden="1" customWidth="1"/>
    <col min="12561" max="12561" width="17.28515625" style="1" bestFit="1" customWidth="1"/>
    <col min="12562" max="12562" width="21.42578125" style="1" customWidth="1"/>
    <col min="12563" max="12563" width="11.42578125" style="1"/>
    <col min="12564" max="12564" width="14.5703125" style="1" bestFit="1" customWidth="1"/>
    <col min="12565" max="12800" width="11.42578125" style="1"/>
    <col min="12801" max="12801" width="9.7109375" style="1" customWidth="1"/>
    <col min="12802" max="12802" width="51.28515625" style="1" customWidth="1"/>
    <col min="12803" max="12803" width="23.28515625" style="1" customWidth="1"/>
    <col min="12804" max="12804" width="23.42578125" style="1" customWidth="1"/>
    <col min="12805" max="12816" width="0" style="1" hidden="1" customWidth="1"/>
    <col min="12817" max="12817" width="17.28515625" style="1" bestFit="1" customWidth="1"/>
    <col min="12818" max="12818" width="21.42578125" style="1" customWidth="1"/>
    <col min="12819" max="12819" width="11.42578125" style="1"/>
    <col min="12820" max="12820" width="14.5703125" style="1" bestFit="1" customWidth="1"/>
    <col min="12821" max="13056" width="11.42578125" style="1"/>
    <col min="13057" max="13057" width="9.7109375" style="1" customWidth="1"/>
    <col min="13058" max="13058" width="51.28515625" style="1" customWidth="1"/>
    <col min="13059" max="13059" width="23.28515625" style="1" customWidth="1"/>
    <col min="13060" max="13060" width="23.42578125" style="1" customWidth="1"/>
    <col min="13061" max="13072" width="0" style="1" hidden="1" customWidth="1"/>
    <col min="13073" max="13073" width="17.28515625" style="1" bestFit="1" customWidth="1"/>
    <col min="13074" max="13074" width="21.42578125" style="1" customWidth="1"/>
    <col min="13075" max="13075" width="11.42578125" style="1"/>
    <col min="13076" max="13076" width="14.5703125" style="1" bestFit="1" customWidth="1"/>
    <col min="13077" max="13312" width="11.42578125" style="1"/>
    <col min="13313" max="13313" width="9.7109375" style="1" customWidth="1"/>
    <col min="13314" max="13314" width="51.28515625" style="1" customWidth="1"/>
    <col min="13315" max="13315" width="23.28515625" style="1" customWidth="1"/>
    <col min="13316" max="13316" width="23.42578125" style="1" customWidth="1"/>
    <col min="13317" max="13328" width="0" style="1" hidden="1" customWidth="1"/>
    <col min="13329" max="13329" width="17.28515625" style="1" bestFit="1" customWidth="1"/>
    <col min="13330" max="13330" width="21.42578125" style="1" customWidth="1"/>
    <col min="13331" max="13331" width="11.42578125" style="1"/>
    <col min="13332" max="13332" width="14.5703125" style="1" bestFit="1" customWidth="1"/>
    <col min="13333" max="13568" width="11.42578125" style="1"/>
    <col min="13569" max="13569" width="9.7109375" style="1" customWidth="1"/>
    <col min="13570" max="13570" width="51.28515625" style="1" customWidth="1"/>
    <col min="13571" max="13571" width="23.28515625" style="1" customWidth="1"/>
    <col min="13572" max="13572" width="23.42578125" style="1" customWidth="1"/>
    <col min="13573" max="13584" width="0" style="1" hidden="1" customWidth="1"/>
    <col min="13585" max="13585" width="17.28515625" style="1" bestFit="1" customWidth="1"/>
    <col min="13586" max="13586" width="21.42578125" style="1" customWidth="1"/>
    <col min="13587" max="13587" width="11.42578125" style="1"/>
    <col min="13588" max="13588" width="14.5703125" style="1" bestFit="1" customWidth="1"/>
    <col min="13589" max="13824" width="11.42578125" style="1"/>
    <col min="13825" max="13825" width="9.7109375" style="1" customWidth="1"/>
    <col min="13826" max="13826" width="51.28515625" style="1" customWidth="1"/>
    <col min="13827" max="13827" width="23.28515625" style="1" customWidth="1"/>
    <col min="13828" max="13828" width="23.42578125" style="1" customWidth="1"/>
    <col min="13829" max="13840" width="0" style="1" hidden="1" customWidth="1"/>
    <col min="13841" max="13841" width="17.28515625" style="1" bestFit="1" customWidth="1"/>
    <col min="13842" max="13842" width="21.42578125" style="1" customWidth="1"/>
    <col min="13843" max="13843" width="11.42578125" style="1"/>
    <col min="13844" max="13844" width="14.5703125" style="1" bestFit="1" customWidth="1"/>
    <col min="13845" max="14080" width="11.42578125" style="1"/>
    <col min="14081" max="14081" width="9.7109375" style="1" customWidth="1"/>
    <col min="14082" max="14082" width="51.28515625" style="1" customWidth="1"/>
    <col min="14083" max="14083" width="23.28515625" style="1" customWidth="1"/>
    <col min="14084" max="14084" width="23.42578125" style="1" customWidth="1"/>
    <col min="14085" max="14096" width="0" style="1" hidden="1" customWidth="1"/>
    <col min="14097" max="14097" width="17.28515625" style="1" bestFit="1" customWidth="1"/>
    <col min="14098" max="14098" width="21.42578125" style="1" customWidth="1"/>
    <col min="14099" max="14099" width="11.42578125" style="1"/>
    <col min="14100" max="14100" width="14.5703125" style="1" bestFit="1" customWidth="1"/>
    <col min="14101" max="14336" width="11.42578125" style="1"/>
    <col min="14337" max="14337" width="9.7109375" style="1" customWidth="1"/>
    <col min="14338" max="14338" width="51.28515625" style="1" customWidth="1"/>
    <col min="14339" max="14339" width="23.28515625" style="1" customWidth="1"/>
    <col min="14340" max="14340" width="23.42578125" style="1" customWidth="1"/>
    <col min="14341" max="14352" width="0" style="1" hidden="1" customWidth="1"/>
    <col min="14353" max="14353" width="17.28515625" style="1" bestFit="1" customWidth="1"/>
    <col min="14354" max="14354" width="21.42578125" style="1" customWidth="1"/>
    <col min="14355" max="14355" width="11.42578125" style="1"/>
    <col min="14356" max="14356" width="14.5703125" style="1" bestFit="1" customWidth="1"/>
    <col min="14357" max="14592" width="11.42578125" style="1"/>
    <col min="14593" max="14593" width="9.7109375" style="1" customWidth="1"/>
    <col min="14594" max="14594" width="51.28515625" style="1" customWidth="1"/>
    <col min="14595" max="14595" width="23.28515625" style="1" customWidth="1"/>
    <col min="14596" max="14596" width="23.42578125" style="1" customWidth="1"/>
    <col min="14597" max="14608" width="0" style="1" hidden="1" customWidth="1"/>
    <col min="14609" max="14609" width="17.28515625" style="1" bestFit="1" customWidth="1"/>
    <col min="14610" max="14610" width="21.42578125" style="1" customWidth="1"/>
    <col min="14611" max="14611" width="11.42578125" style="1"/>
    <col min="14612" max="14612" width="14.5703125" style="1" bestFit="1" customWidth="1"/>
    <col min="14613" max="14848" width="11.42578125" style="1"/>
    <col min="14849" max="14849" width="9.7109375" style="1" customWidth="1"/>
    <col min="14850" max="14850" width="51.28515625" style="1" customWidth="1"/>
    <col min="14851" max="14851" width="23.28515625" style="1" customWidth="1"/>
    <col min="14852" max="14852" width="23.42578125" style="1" customWidth="1"/>
    <col min="14853" max="14864" width="0" style="1" hidden="1" customWidth="1"/>
    <col min="14865" max="14865" width="17.28515625" style="1" bestFit="1" customWidth="1"/>
    <col min="14866" max="14866" width="21.42578125" style="1" customWidth="1"/>
    <col min="14867" max="14867" width="11.42578125" style="1"/>
    <col min="14868" max="14868" width="14.5703125" style="1" bestFit="1" customWidth="1"/>
    <col min="14869" max="15104" width="11.42578125" style="1"/>
    <col min="15105" max="15105" width="9.7109375" style="1" customWidth="1"/>
    <col min="15106" max="15106" width="51.28515625" style="1" customWidth="1"/>
    <col min="15107" max="15107" width="23.28515625" style="1" customWidth="1"/>
    <col min="15108" max="15108" width="23.42578125" style="1" customWidth="1"/>
    <col min="15109" max="15120" width="0" style="1" hidden="1" customWidth="1"/>
    <col min="15121" max="15121" width="17.28515625" style="1" bestFit="1" customWidth="1"/>
    <col min="15122" max="15122" width="21.42578125" style="1" customWidth="1"/>
    <col min="15123" max="15123" width="11.42578125" style="1"/>
    <col min="15124" max="15124" width="14.5703125" style="1" bestFit="1" customWidth="1"/>
    <col min="15125" max="15360" width="11.42578125" style="1"/>
    <col min="15361" max="15361" width="9.7109375" style="1" customWidth="1"/>
    <col min="15362" max="15362" width="51.28515625" style="1" customWidth="1"/>
    <col min="15363" max="15363" width="23.28515625" style="1" customWidth="1"/>
    <col min="15364" max="15364" width="23.42578125" style="1" customWidth="1"/>
    <col min="15365" max="15376" width="0" style="1" hidden="1" customWidth="1"/>
    <col min="15377" max="15377" width="17.28515625" style="1" bestFit="1" customWidth="1"/>
    <col min="15378" max="15378" width="21.42578125" style="1" customWidth="1"/>
    <col min="15379" max="15379" width="11.42578125" style="1"/>
    <col min="15380" max="15380" width="14.5703125" style="1" bestFit="1" customWidth="1"/>
    <col min="15381" max="15616" width="11.42578125" style="1"/>
    <col min="15617" max="15617" width="9.7109375" style="1" customWidth="1"/>
    <col min="15618" max="15618" width="51.28515625" style="1" customWidth="1"/>
    <col min="15619" max="15619" width="23.28515625" style="1" customWidth="1"/>
    <col min="15620" max="15620" width="23.42578125" style="1" customWidth="1"/>
    <col min="15621" max="15632" width="0" style="1" hidden="1" customWidth="1"/>
    <col min="15633" max="15633" width="17.28515625" style="1" bestFit="1" customWidth="1"/>
    <col min="15634" max="15634" width="21.42578125" style="1" customWidth="1"/>
    <col min="15635" max="15635" width="11.42578125" style="1"/>
    <col min="15636" max="15636" width="14.5703125" style="1" bestFit="1" customWidth="1"/>
    <col min="15637" max="15872" width="11.42578125" style="1"/>
    <col min="15873" max="15873" width="9.7109375" style="1" customWidth="1"/>
    <col min="15874" max="15874" width="51.28515625" style="1" customWidth="1"/>
    <col min="15875" max="15875" width="23.28515625" style="1" customWidth="1"/>
    <col min="15876" max="15876" width="23.42578125" style="1" customWidth="1"/>
    <col min="15877" max="15888" width="0" style="1" hidden="1" customWidth="1"/>
    <col min="15889" max="15889" width="17.28515625" style="1" bestFit="1" customWidth="1"/>
    <col min="15890" max="15890" width="21.42578125" style="1" customWidth="1"/>
    <col min="15891" max="15891" width="11.42578125" style="1"/>
    <col min="15892" max="15892" width="14.5703125" style="1" bestFit="1" customWidth="1"/>
    <col min="15893" max="16128" width="11.42578125" style="1"/>
    <col min="16129" max="16129" width="9.7109375" style="1" customWidth="1"/>
    <col min="16130" max="16130" width="51.28515625" style="1" customWidth="1"/>
    <col min="16131" max="16131" width="23.28515625" style="1" customWidth="1"/>
    <col min="16132" max="16132" width="23.42578125" style="1" customWidth="1"/>
    <col min="16133" max="16144" width="0" style="1" hidden="1" customWidth="1"/>
    <col min="16145" max="16145" width="17.28515625" style="1" bestFit="1" customWidth="1"/>
    <col min="16146" max="16146" width="21.42578125" style="1" customWidth="1"/>
    <col min="16147" max="16147" width="11.42578125" style="1"/>
    <col min="16148" max="16148" width="14.5703125" style="1" bestFit="1" customWidth="1"/>
    <col min="16149" max="16384" width="11.42578125" style="1"/>
  </cols>
  <sheetData>
    <row r="1" spans="1:11" s="39" customFormat="1" ht="14.25" x14ac:dyDescent="0.2">
      <c r="A1" s="47" t="s">
        <v>0</v>
      </c>
      <c r="B1" s="47"/>
      <c r="C1" s="47"/>
      <c r="D1" s="47"/>
      <c r="E1" s="42"/>
      <c r="F1" s="41"/>
      <c r="G1" s="41"/>
      <c r="H1" s="40"/>
    </row>
    <row r="2" spans="1:11" ht="14.25" customHeight="1" x14ac:dyDescent="0.2">
      <c r="A2" s="47" t="str">
        <f>+[3]SOLICITUD!A2</f>
        <v xml:space="preserve"> MODIFICACIÓN  PRESUPUESTARIA Nº3-2020</v>
      </c>
      <c r="B2" s="47"/>
      <c r="C2" s="47"/>
      <c r="D2" s="47"/>
    </row>
    <row r="3" spans="1:11" ht="13.5" customHeight="1" x14ac:dyDescent="0.2">
      <c r="B3" s="47"/>
      <c r="C3" s="47"/>
      <c r="D3" s="47"/>
      <c r="E3" s="47"/>
    </row>
    <row r="4" spans="1:11" ht="10.5" customHeight="1" x14ac:dyDescent="0.2"/>
    <row r="5" spans="1:11" x14ac:dyDescent="0.2">
      <c r="A5" s="38" t="s">
        <v>3</v>
      </c>
      <c r="B5" s="37"/>
      <c r="C5" s="36"/>
      <c r="D5" s="36"/>
    </row>
    <row r="6" spans="1:11" ht="11.25" customHeight="1" x14ac:dyDescent="0.2"/>
    <row r="7" spans="1:11" x14ac:dyDescent="0.2">
      <c r="A7" s="16" t="s">
        <v>1</v>
      </c>
      <c r="B7" s="15" t="s">
        <v>60</v>
      </c>
      <c r="C7" s="12"/>
      <c r="F7" s="35">
        <v>1</v>
      </c>
      <c r="G7" s="35">
        <v>2</v>
      </c>
      <c r="H7" s="34">
        <v>3</v>
      </c>
      <c r="I7" s="30"/>
      <c r="J7" s="30"/>
      <c r="K7" s="30"/>
    </row>
    <row r="8" spans="1:11" x14ac:dyDescent="0.2">
      <c r="A8" s="16"/>
      <c r="B8" s="15"/>
      <c r="C8" s="12"/>
      <c r="F8" s="35"/>
      <c r="G8" s="35"/>
      <c r="H8" s="34"/>
      <c r="I8" s="30"/>
      <c r="J8" s="30"/>
      <c r="K8" s="30"/>
    </row>
    <row r="9" spans="1:11" hidden="1" x14ac:dyDescent="0.2">
      <c r="A9" s="16">
        <v>0</v>
      </c>
      <c r="B9" s="15" t="s">
        <v>59</v>
      </c>
      <c r="C9" s="12"/>
      <c r="D9" s="5">
        <f>+C11+C14</f>
        <v>0</v>
      </c>
      <c r="F9" s="35"/>
      <c r="G9" s="35"/>
      <c r="H9" s="34"/>
      <c r="I9" s="30"/>
      <c r="J9" s="30"/>
      <c r="K9" s="30"/>
    </row>
    <row r="10" spans="1:11" hidden="1" x14ac:dyDescent="0.2">
      <c r="A10" s="16"/>
      <c r="B10" s="15"/>
      <c r="C10" s="12"/>
      <c r="F10" s="35"/>
      <c r="G10" s="35"/>
      <c r="H10" s="34"/>
      <c r="I10" s="30"/>
      <c r="J10" s="30"/>
      <c r="K10" s="30"/>
    </row>
    <row r="11" spans="1:11" hidden="1" x14ac:dyDescent="0.2">
      <c r="A11" s="16">
        <v>0.01</v>
      </c>
      <c r="B11" s="15" t="s">
        <v>58</v>
      </c>
      <c r="C11" s="5">
        <f>+C12</f>
        <v>0</v>
      </c>
      <c r="F11" s="35"/>
      <c r="G11" s="35"/>
      <c r="H11" s="34"/>
      <c r="I11" s="30"/>
      <c r="J11" s="30"/>
      <c r="K11" s="30"/>
    </row>
    <row r="12" spans="1:11" hidden="1" x14ac:dyDescent="0.2">
      <c r="A12" s="7" t="s">
        <v>92</v>
      </c>
      <c r="B12" s="6" t="s">
        <v>91</v>
      </c>
      <c r="C12" s="12"/>
      <c r="F12" s="35"/>
      <c r="G12" s="35"/>
      <c r="H12" s="34"/>
      <c r="I12" s="30"/>
      <c r="J12" s="30"/>
      <c r="K12" s="30"/>
    </row>
    <row r="13" spans="1:11" hidden="1" x14ac:dyDescent="0.2">
      <c r="A13" s="23"/>
      <c r="B13" s="25"/>
      <c r="C13" s="12"/>
      <c r="F13" s="35"/>
      <c r="G13" s="35"/>
      <c r="H13" s="34"/>
      <c r="I13" s="30"/>
      <c r="J13" s="30"/>
      <c r="K13" s="30"/>
    </row>
    <row r="14" spans="1:11" hidden="1" x14ac:dyDescent="0.2">
      <c r="A14" s="16">
        <v>0.02</v>
      </c>
      <c r="B14" s="15" t="s">
        <v>90</v>
      </c>
      <c r="C14" s="5">
        <f>SUM(C15:C16)</f>
        <v>0</v>
      </c>
      <c r="F14" s="35"/>
      <c r="G14" s="35"/>
      <c r="H14" s="34"/>
      <c r="I14" s="30"/>
      <c r="J14" s="30"/>
      <c r="K14" s="30"/>
    </row>
    <row r="15" spans="1:11" hidden="1" x14ac:dyDescent="0.2">
      <c r="A15" s="23" t="s">
        <v>89</v>
      </c>
      <c r="B15" s="25" t="s">
        <v>88</v>
      </c>
      <c r="C15" s="12"/>
      <c r="F15" s="35"/>
      <c r="G15" s="35"/>
      <c r="H15" s="34"/>
      <c r="I15" s="30"/>
      <c r="J15" s="30"/>
      <c r="K15" s="30"/>
    </row>
    <row r="16" spans="1:11" hidden="1" x14ac:dyDescent="0.2">
      <c r="A16" s="23" t="s">
        <v>87</v>
      </c>
      <c r="B16" s="25" t="s">
        <v>86</v>
      </c>
      <c r="C16" s="12"/>
      <c r="F16" s="35"/>
      <c r="G16" s="35"/>
      <c r="H16" s="34"/>
      <c r="I16" s="30"/>
      <c r="J16" s="30"/>
      <c r="K16" s="30"/>
    </row>
    <row r="17" spans="1:11" hidden="1" x14ac:dyDescent="0.2">
      <c r="A17" s="16"/>
      <c r="B17" s="15"/>
      <c r="C17" s="5"/>
      <c r="F17" s="35"/>
      <c r="G17" s="35"/>
      <c r="H17" s="34"/>
      <c r="I17" s="30"/>
      <c r="J17" s="30"/>
      <c r="K17" s="30"/>
    </row>
    <row r="18" spans="1:11" x14ac:dyDescent="0.2">
      <c r="A18" s="16" t="s">
        <v>52</v>
      </c>
      <c r="B18" s="15" t="s">
        <v>4</v>
      </c>
      <c r="C18" s="12"/>
      <c r="D18" s="5">
        <f>+C20+C23</f>
        <v>2470000</v>
      </c>
      <c r="F18" s="35"/>
      <c r="G18" s="35"/>
      <c r="H18" s="34"/>
      <c r="I18" s="30"/>
      <c r="J18" s="30"/>
      <c r="K18" s="30"/>
    </row>
    <row r="19" spans="1:11" x14ac:dyDescent="0.2">
      <c r="A19" s="16"/>
      <c r="B19" s="15"/>
      <c r="C19" s="12"/>
      <c r="F19" s="35"/>
      <c r="G19" s="35"/>
      <c r="H19" s="34"/>
      <c r="I19" s="30"/>
      <c r="J19" s="30"/>
      <c r="K19" s="30"/>
    </row>
    <row r="20" spans="1:11" x14ac:dyDescent="0.2">
      <c r="A20" s="33" t="s">
        <v>47</v>
      </c>
      <c r="B20" s="15" t="s">
        <v>46</v>
      </c>
      <c r="C20" s="5">
        <f>+C21</f>
        <v>2000000</v>
      </c>
      <c r="F20" s="35"/>
      <c r="G20" s="35"/>
      <c r="H20" s="34"/>
      <c r="I20" s="30"/>
      <c r="J20" s="30"/>
      <c r="K20" s="30"/>
    </row>
    <row r="21" spans="1:11" x14ac:dyDescent="0.2">
      <c r="A21" s="13" t="s">
        <v>45</v>
      </c>
      <c r="B21" s="13" t="s">
        <v>44</v>
      </c>
      <c r="C21" s="12">
        <v>2000000</v>
      </c>
      <c r="F21" s="35"/>
      <c r="G21" s="35"/>
      <c r="H21" s="34"/>
      <c r="I21" s="30"/>
      <c r="J21" s="30"/>
      <c r="K21" s="30"/>
    </row>
    <row r="22" spans="1:11" x14ac:dyDescent="0.2">
      <c r="A22" s="16"/>
      <c r="B22" s="15"/>
      <c r="C22" s="12"/>
      <c r="F22" s="35"/>
      <c r="G22" s="35"/>
      <c r="H22" s="34"/>
      <c r="I22" s="30"/>
      <c r="J22" s="30"/>
      <c r="K22" s="30"/>
    </row>
    <row r="23" spans="1:11" ht="13.5" customHeight="1" x14ac:dyDescent="0.2">
      <c r="A23" s="33" t="s">
        <v>43</v>
      </c>
      <c r="B23" s="15" t="s">
        <v>42</v>
      </c>
      <c r="C23" s="5">
        <f>SUM(C24:C27)</f>
        <v>470000</v>
      </c>
      <c r="F23" s="35"/>
      <c r="G23" s="35"/>
      <c r="H23" s="34"/>
      <c r="I23" s="30"/>
      <c r="J23" s="30"/>
      <c r="K23" s="30"/>
    </row>
    <row r="24" spans="1:11" ht="13.5" hidden="1" customHeight="1" x14ac:dyDescent="0.2">
      <c r="A24" s="13" t="s">
        <v>85</v>
      </c>
      <c r="B24" s="13" t="s">
        <v>84</v>
      </c>
      <c r="C24" s="12"/>
      <c r="F24" s="35"/>
      <c r="G24" s="35"/>
      <c r="H24" s="34"/>
      <c r="I24" s="30"/>
      <c r="J24" s="30"/>
      <c r="K24" s="30"/>
    </row>
    <row r="25" spans="1:11" ht="13.5" hidden="1" customHeight="1" x14ac:dyDescent="0.2">
      <c r="A25" s="13" t="s">
        <v>83</v>
      </c>
      <c r="B25" s="13" t="s">
        <v>82</v>
      </c>
      <c r="C25" s="12"/>
      <c r="F25" s="35"/>
      <c r="G25" s="35"/>
      <c r="H25" s="34"/>
      <c r="I25" s="30"/>
      <c r="J25" s="30"/>
      <c r="K25" s="30"/>
    </row>
    <row r="26" spans="1:11" ht="13.5" customHeight="1" x14ac:dyDescent="0.2">
      <c r="A26" s="13" t="s">
        <v>98</v>
      </c>
      <c r="B26" s="13" t="s">
        <v>99</v>
      </c>
      <c r="C26" s="12">
        <v>470000</v>
      </c>
      <c r="F26" s="35"/>
      <c r="G26" s="35"/>
      <c r="H26" s="34"/>
      <c r="I26" s="30"/>
      <c r="J26" s="30"/>
      <c r="K26" s="30"/>
    </row>
    <row r="27" spans="1:11" ht="13.5" hidden="1" customHeight="1" x14ac:dyDescent="0.2">
      <c r="A27" s="13" t="s">
        <v>81</v>
      </c>
      <c r="B27" s="13" t="s">
        <v>80</v>
      </c>
      <c r="C27" s="12"/>
      <c r="F27" s="35"/>
      <c r="G27" s="35"/>
      <c r="H27" s="34"/>
      <c r="I27" s="30"/>
      <c r="J27" s="30"/>
      <c r="K27" s="30"/>
    </row>
    <row r="28" spans="1:11" x14ac:dyDescent="0.2">
      <c r="A28" s="16"/>
      <c r="B28" s="15"/>
      <c r="C28" s="12"/>
      <c r="F28" s="35"/>
      <c r="G28" s="35"/>
      <c r="H28" s="34"/>
      <c r="I28" s="30"/>
      <c r="J28" s="30"/>
      <c r="K28" s="30"/>
    </row>
    <row r="29" spans="1:11" hidden="1" x14ac:dyDescent="0.2">
      <c r="A29" s="33" t="s">
        <v>37</v>
      </c>
      <c r="B29" s="18" t="s">
        <v>36</v>
      </c>
      <c r="C29" s="5">
        <f>SUM(C30)</f>
        <v>0</v>
      </c>
      <c r="F29" s="32"/>
      <c r="G29" s="32"/>
      <c r="H29" s="31"/>
      <c r="I29" s="30"/>
      <c r="J29" s="30"/>
      <c r="K29" s="30"/>
    </row>
    <row r="30" spans="1:11" hidden="1" x14ac:dyDescent="0.2">
      <c r="A30" s="13" t="s">
        <v>79</v>
      </c>
      <c r="B30" s="1" t="s">
        <v>78</v>
      </c>
      <c r="C30" s="12"/>
      <c r="F30" s="32"/>
      <c r="G30" s="32"/>
      <c r="H30" s="31"/>
      <c r="I30" s="30"/>
      <c r="J30" s="30"/>
      <c r="K30" s="30"/>
    </row>
    <row r="31" spans="1:11" hidden="1" x14ac:dyDescent="0.2">
      <c r="B31" s="13"/>
      <c r="C31" s="12"/>
      <c r="F31" s="32"/>
      <c r="G31" s="32"/>
      <c r="H31" s="31"/>
      <c r="I31" s="30"/>
      <c r="J31" s="30"/>
      <c r="K31" s="30"/>
    </row>
    <row r="32" spans="1:11" hidden="1" x14ac:dyDescent="0.2">
      <c r="A32" s="16" t="s">
        <v>77</v>
      </c>
      <c r="B32" s="15" t="s">
        <v>27</v>
      </c>
      <c r="C32" s="5">
        <f>SUM(C33:C36)</f>
        <v>0</v>
      </c>
      <c r="F32" s="32"/>
      <c r="G32" s="32"/>
      <c r="H32" s="31"/>
      <c r="I32" s="30"/>
      <c r="J32" s="30"/>
      <c r="K32" s="30"/>
    </row>
    <row r="33" spans="1:11" hidden="1" x14ac:dyDescent="0.2">
      <c r="A33" s="7" t="s">
        <v>5</v>
      </c>
      <c r="B33" s="13" t="s">
        <v>76</v>
      </c>
      <c r="C33" s="12"/>
      <c r="F33" s="32"/>
      <c r="G33" s="32"/>
      <c r="H33" s="31"/>
      <c r="I33" s="30"/>
      <c r="J33" s="30"/>
      <c r="K33" s="30"/>
    </row>
    <row r="34" spans="1:11" ht="25.5" hidden="1" x14ac:dyDescent="0.2">
      <c r="A34" s="7" t="s">
        <v>75</v>
      </c>
      <c r="B34" s="19" t="s">
        <v>74</v>
      </c>
      <c r="C34" s="12"/>
      <c r="F34" s="32"/>
      <c r="G34" s="32"/>
      <c r="H34" s="31"/>
      <c r="I34" s="30"/>
      <c r="J34" s="30"/>
      <c r="K34" s="30"/>
    </row>
    <row r="35" spans="1:11" hidden="1" x14ac:dyDescent="0.2">
      <c r="A35" s="7" t="s">
        <v>73</v>
      </c>
      <c r="B35" s="1" t="s">
        <v>72</v>
      </c>
      <c r="C35" s="12"/>
      <c r="F35" s="32"/>
      <c r="G35" s="32"/>
      <c r="H35" s="31"/>
      <c r="I35" s="30"/>
      <c r="J35" s="30"/>
      <c r="K35" s="30"/>
    </row>
    <row r="36" spans="1:11" ht="27.75" hidden="1" customHeight="1" x14ac:dyDescent="0.2">
      <c r="A36" s="7" t="s">
        <v>71</v>
      </c>
      <c r="B36" s="19" t="s">
        <v>70</v>
      </c>
      <c r="C36" s="12"/>
      <c r="F36" s="32"/>
      <c r="G36" s="32"/>
      <c r="H36" s="31"/>
      <c r="I36" s="30"/>
      <c r="J36" s="30"/>
      <c r="K36" s="30"/>
    </row>
    <row r="37" spans="1:11" hidden="1" x14ac:dyDescent="0.2">
      <c r="B37" s="13"/>
      <c r="C37" s="12"/>
      <c r="F37" s="32"/>
      <c r="G37" s="32"/>
      <c r="H37" s="31"/>
      <c r="I37" s="30"/>
      <c r="J37" s="30"/>
      <c r="K37" s="30"/>
    </row>
    <row r="38" spans="1:11" x14ac:dyDescent="0.2">
      <c r="A38" s="16" t="s">
        <v>24</v>
      </c>
      <c r="B38" s="17" t="s">
        <v>23</v>
      </c>
      <c r="C38" s="12"/>
      <c r="D38" s="5">
        <f>+C46+C43+C40</f>
        <v>2066200</v>
      </c>
    </row>
    <row r="39" spans="1:11" x14ac:dyDescent="0.2">
      <c r="A39" s="16"/>
      <c r="B39" s="17"/>
      <c r="C39" s="12"/>
    </row>
    <row r="40" spans="1:11" x14ac:dyDescent="0.2">
      <c r="A40" s="33" t="s">
        <v>22</v>
      </c>
      <c r="B40" s="15" t="s">
        <v>21</v>
      </c>
      <c r="C40" s="5">
        <f>+C41</f>
        <v>524000</v>
      </c>
    </row>
    <row r="41" spans="1:11" x14ac:dyDescent="0.2">
      <c r="A41" s="13" t="s">
        <v>20</v>
      </c>
      <c r="B41" s="13" t="s">
        <v>19</v>
      </c>
      <c r="C41" s="12">
        <v>524000</v>
      </c>
    </row>
    <row r="42" spans="1:11" x14ac:dyDescent="0.2">
      <c r="A42" s="16"/>
      <c r="B42" s="17"/>
      <c r="C42" s="12"/>
    </row>
    <row r="43" spans="1:11" ht="25.5" x14ac:dyDescent="0.2">
      <c r="A43" s="33" t="s">
        <v>16</v>
      </c>
      <c r="B43" s="18" t="s">
        <v>15</v>
      </c>
      <c r="C43" s="5">
        <f>+C44</f>
        <v>140000</v>
      </c>
    </row>
    <row r="44" spans="1:11" x14ac:dyDescent="0.2">
      <c r="A44" s="13" t="s">
        <v>100</v>
      </c>
      <c r="B44" s="1" t="s">
        <v>101</v>
      </c>
      <c r="C44" s="12">
        <v>140000</v>
      </c>
    </row>
    <row r="45" spans="1:11" x14ac:dyDescent="0.2">
      <c r="A45" s="16"/>
      <c r="B45" s="17"/>
      <c r="C45" s="12"/>
    </row>
    <row r="46" spans="1:11" x14ac:dyDescent="0.2">
      <c r="A46" s="16" t="s">
        <v>14</v>
      </c>
      <c r="B46" s="17" t="s">
        <v>13</v>
      </c>
      <c r="C46" s="5">
        <f>SUM(C47:C48)</f>
        <v>1402200</v>
      </c>
    </row>
    <row r="47" spans="1:11" x14ac:dyDescent="0.2">
      <c r="A47" s="7" t="s">
        <v>12</v>
      </c>
      <c r="B47" s="1" t="s">
        <v>11</v>
      </c>
      <c r="C47" s="12">
        <v>975000</v>
      </c>
    </row>
    <row r="48" spans="1:11" x14ac:dyDescent="0.2">
      <c r="A48" s="7" t="s">
        <v>102</v>
      </c>
      <c r="B48" s="1" t="s">
        <v>103</v>
      </c>
      <c r="C48" s="12">
        <v>427200</v>
      </c>
    </row>
    <row r="49" spans="1:20" x14ac:dyDescent="0.2">
      <c r="B49" s="1"/>
      <c r="C49" s="12"/>
    </row>
    <row r="50" spans="1:20" x14ac:dyDescent="0.2">
      <c r="A50" s="16" t="s">
        <v>96</v>
      </c>
      <c r="B50" s="39" t="s">
        <v>6</v>
      </c>
      <c r="C50" s="12"/>
      <c r="D50" s="5">
        <f>+C52</f>
        <v>12000000</v>
      </c>
    </row>
    <row r="51" spans="1:20" x14ac:dyDescent="0.2">
      <c r="A51" s="16"/>
      <c r="B51" s="39"/>
      <c r="C51" s="12"/>
    </row>
    <row r="52" spans="1:20" x14ac:dyDescent="0.2">
      <c r="A52" s="16" t="s">
        <v>97</v>
      </c>
      <c r="B52" s="39" t="s">
        <v>7</v>
      </c>
      <c r="C52" s="5">
        <f>+C53</f>
        <v>12000000</v>
      </c>
    </row>
    <row r="53" spans="1:20" x14ac:dyDescent="0.2">
      <c r="A53" s="7" t="s">
        <v>8</v>
      </c>
      <c r="B53" s="13" t="s">
        <v>9</v>
      </c>
      <c r="C53" s="12">
        <v>12000000</v>
      </c>
    </row>
    <row r="54" spans="1:20" x14ac:dyDescent="0.2">
      <c r="B54" s="13"/>
      <c r="C54" s="12"/>
    </row>
    <row r="55" spans="1:20" x14ac:dyDescent="0.2">
      <c r="A55" s="16">
        <v>6</v>
      </c>
      <c r="B55" s="15" t="s">
        <v>65</v>
      </c>
      <c r="C55" s="12"/>
      <c r="D55" s="5">
        <f>+C56</f>
        <v>350000</v>
      </c>
    </row>
    <row r="56" spans="1:20" x14ac:dyDescent="0.2">
      <c r="A56" s="16">
        <v>6.06</v>
      </c>
      <c r="B56" s="20" t="s">
        <v>104</v>
      </c>
      <c r="C56" s="5">
        <f>+C57</f>
        <v>350000</v>
      </c>
    </row>
    <row r="57" spans="1:20" x14ac:dyDescent="0.2">
      <c r="A57" s="7" t="s">
        <v>105</v>
      </c>
      <c r="B57" s="19" t="s">
        <v>106</v>
      </c>
      <c r="C57" s="12">
        <v>350000</v>
      </c>
    </row>
    <row r="58" spans="1:20" x14ac:dyDescent="0.2">
      <c r="B58" s="19"/>
      <c r="C58" s="12"/>
    </row>
    <row r="59" spans="1:20" x14ac:dyDescent="0.2">
      <c r="B59" s="13"/>
      <c r="C59" s="12"/>
      <c r="Q59" s="29"/>
    </row>
    <row r="60" spans="1:20" ht="13.5" thickBot="1" x14ac:dyDescent="0.25">
      <c r="B60" s="10" t="s">
        <v>63</v>
      </c>
      <c r="D60" s="9">
        <f>SUM(D9:D59)</f>
        <v>16886200</v>
      </c>
      <c r="T60" s="29"/>
    </row>
    <row r="61" spans="1:20" ht="13.5" thickTop="1" x14ac:dyDescent="0.2">
      <c r="B61" s="10"/>
    </row>
    <row r="62" spans="1:20" x14ac:dyDescent="0.2">
      <c r="A62" s="28" t="s">
        <v>62</v>
      </c>
      <c r="B62" s="27"/>
      <c r="D62" s="5" t="s">
        <v>61</v>
      </c>
    </row>
    <row r="63" spans="1:20" x14ac:dyDescent="0.2">
      <c r="A63" s="26"/>
      <c r="B63" s="10"/>
      <c r="D63" s="5" t="s">
        <v>2</v>
      </c>
    </row>
    <row r="64" spans="1:20" x14ac:dyDescent="0.2">
      <c r="A64" s="26" t="s">
        <v>1</v>
      </c>
      <c r="B64" s="10" t="s">
        <v>60</v>
      </c>
    </row>
    <row r="65" spans="1:17" x14ac:dyDescent="0.2">
      <c r="A65" s="26"/>
      <c r="B65" s="10"/>
    </row>
    <row r="66" spans="1:17" x14ac:dyDescent="0.2">
      <c r="A66" s="16">
        <v>0</v>
      </c>
      <c r="B66" s="17" t="s">
        <v>59</v>
      </c>
      <c r="C66" s="12"/>
      <c r="D66" s="5">
        <f>+C68+C71</f>
        <v>350000</v>
      </c>
      <c r="Q66" s="8">
        <f>+D66-D9</f>
        <v>350000</v>
      </c>
    </row>
    <row r="67" spans="1:17" x14ac:dyDescent="0.2">
      <c r="A67" s="16"/>
      <c r="B67" s="17"/>
      <c r="C67" s="12"/>
    </row>
    <row r="68" spans="1:17" x14ac:dyDescent="0.2">
      <c r="A68" s="16">
        <v>0.01</v>
      </c>
      <c r="B68" s="15" t="s">
        <v>58</v>
      </c>
      <c r="C68" s="5">
        <f>+C69</f>
        <v>350000</v>
      </c>
    </row>
    <row r="69" spans="1:17" x14ac:dyDescent="0.2">
      <c r="A69" s="23" t="s">
        <v>57</v>
      </c>
      <c r="B69" s="25" t="s">
        <v>56</v>
      </c>
      <c r="C69" s="12">
        <v>350000</v>
      </c>
    </row>
    <row r="70" spans="1:17" x14ac:dyDescent="0.2">
      <c r="A70" s="23"/>
      <c r="B70" s="25"/>
      <c r="C70" s="12"/>
    </row>
    <row r="71" spans="1:17" hidden="1" x14ac:dyDescent="0.2">
      <c r="A71" s="16">
        <v>0.03</v>
      </c>
      <c r="B71" s="18" t="s">
        <v>55</v>
      </c>
      <c r="C71" s="5">
        <f>SUM(C72:C72)</f>
        <v>0</v>
      </c>
    </row>
    <row r="72" spans="1:17" hidden="1" x14ac:dyDescent="0.2">
      <c r="A72" s="25" t="s">
        <v>54</v>
      </c>
      <c r="B72" s="25" t="s">
        <v>53</v>
      </c>
      <c r="C72" s="24"/>
    </row>
    <row r="73" spans="1:17" hidden="1" x14ac:dyDescent="0.2">
      <c r="A73" s="23"/>
      <c r="B73" s="22"/>
      <c r="C73" s="12"/>
    </row>
    <row r="74" spans="1:17" x14ac:dyDescent="0.2">
      <c r="A74" s="16" t="s">
        <v>52</v>
      </c>
      <c r="B74" s="17" t="s">
        <v>4</v>
      </c>
      <c r="C74" s="12"/>
      <c r="D74" s="21">
        <f>+C79+C82+C86+C89+C93+C76</f>
        <v>2470000</v>
      </c>
      <c r="Q74" s="8">
        <f>+D74-D18</f>
        <v>0</v>
      </c>
    </row>
    <row r="75" spans="1:17" x14ac:dyDescent="0.2">
      <c r="A75" s="16"/>
      <c r="B75" s="17"/>
      <c r="C75" s="12"/>
      <c r="D75" s="21"/>
      <c r="Q75" s="8"/>
    </row>
    <row r="76" spans="1:17" hidden="1" x14ac:dyDescent="0.2">
      <c r="A76" s="16" t="s">
        <v>51</v>
      </c>
      <c r="B76" s="17" t="s">
        <v>50</v>
      </c>
      <c r="C76" s="5">
        <f>+C77</f>
        <v>0</v>
      </c>
      <c r="D76" s="21"/>
      <c r="Q76" s="8"/>
    </row>
    <row r="77" spans="1:17" hidden="1" x14ac:dyDescent="0.2">
      <c r="A77" s="7" t="s">
        <v>49</v>
      </c>
      <c r="B77" s="1" t="s">
        <v>48</v>
      </c>
      <c r="C77" s="12"/>
      <c r="D77" s="21"/>
      <c r="Q77" s="8"/>
    </row>
    <row r="78" spans="1:17" hidden="1" x14ac:dyDescent="0.2">
      <c r="A78" s="16"/>
      <c r="B78" s="17"/>
      <c r="C78" s="12"/>
      <c r="D78" s="21"/>
    </row>
    <row r="79" spans="1:17" hidden="1" x14ac:dyDescent="0.2">
      <c r="A79" s="16" t="s">
        <v>47</v>
      </c>
      <c r="B79" s="15" t="s">
        <v>46</v>
      </c>
      <c r="C79" s="5">
        <f>SUM(C80:C80)</f>
        <v>0</v>
      </c>
      <c r="D79" s="21"/>
    </row>
    <row r="80" spans="1:17" hidden="1" x14ac:dyDescent="0.2">
      <c r="A80" s="7" t="s">
        <v>45</v>
      </c>
      <c r="B80" s="13" t="s">
        <v>44</v>
      </c>
      <c r="C80" s="12"/>
      <c r="D80" s="21"/>
    </row>
    <row r="81" spans="1:4" hidden="1" x14ac:dyDescent="0.2">
      <c r="B81" s="13"/>
      <c r="C81" s="12"/>
      <c r="D81" s="21"/>
    </row>
    <row r="82" spans="1:4" hidden="1" x14ac:dyDescent="0.2">
      <c r="A82" s="16" t="s">
        <v>43</v>
      </c>
      <c r="B82" s="15" t="s">
        <v>42</v>
      </c>
      <c r="C82" s="5">
        <f>SUM(C83:C84)</f>
        <v>0</v>
      </c>
      <c r="D82" s="21"/>
    </row>
    <row r="83" spans="1:4" hidden="1" x14ac:dyDescent="0.2">
      <c r="A83" s="13" t="s">
        <v>41</v>
      </c>
      <c r="B83" s="13" t="s">
        <v>40</v>
      </c>
      <c r="C83" s="12"/>
      <c r="D83" s="21"/>
    </row>
    <row r="84" spans="1:4" hidden="1" x14ac:dyDescent="0.2">
      <c r="A84" s="13" t="s">
        <v>39</v>
      </c>
      <c r="B84" s="13" t="s">
        <v>38</v>
      </c>
      <c r="C84" s="12"/>
      <c r="D84" s="21"/>
    </row>
    <row r="85" spans="1:4" hidden="1" x14ac:dyDescent="0.2">
      <c r="B85" s="1"/>
      <c r="C85" s="12"/>
      <c r="D85" s="21"/>
    </row>
    <row r="86" spans="1:4" hidden="1" x14ac:dyDescent="0.2">
      <c r="A86" s="16" t="s">
        <v>37</v>
      </c>
      <c r="B86" s="15" t="s">
        <v>36</v>
      </c>
      <c r="C86" s="5">
        <f>SUM(C87:C87)</f>
        <v>0</v>
      </c>
      <c r="D86" s="21"/>
    </row>
    <row r="87" spans="1:4" hidden="1" x14ac:dyDescent="0.2">
      <c r="A87" s="7" t="s">
        <v>35</v>
      </c>
      <c r="B87" s="13" t="s">
        <v>34</v>
      </c>
      <c r="C87" s="12"/>
      <c r="D87" s="21"/>
    </row>
    <row r="88" spans="1:4" ht="17.25" hidden="1" customHeight="1" x14ac:dyDescent="0.2">
      <c r="B88" s="1"/>
      <c r="C88" s="12"/>
      <c r="D88" s="21"/>
    </row>
    <row r="89" spans="1:4" x14ac:dyDescent="0.2">
      <c r="A89" s="16" t="s">
        <v>33</v>
      </c>
      <c r="B89" s="20" t="s">
        <v>32</v>
      </c>
      <c r="C89" s="5">
        <f>SUM(C90:C91)</f>
        <v>2470000</v>
      </c>
      <c r="D89" s="11"/>
    </row>
    <row r="90" spans="1:4" x14ac:dyDescent="0.2">
      <c r="A90" s="7" t="s">
        <v>31</v>
      </c>
      <c r="B90" s="13" t="s">
        <v>30</v>
      </c>
      <c r="C90" s="12">
        <v>2270000</v>
      </c>
      <c r="D90" s="11"/>
    </row>
    <row r="91" spans="1:4" x14ac:dyDescent="0.2">
      <c r="A91" s="7" t="s">
        <v>29</v>
      </c>
      <c r="B91" s="13" t="s">
        <v>28</v>
      </c>
      <c r="C91" s="12">
        <v>200000</v>
      </c>
      <c r="D91" s="11"/>
    </row>
    <row r="92" spans="1:4" x14ac:dyDescent="0.2">
      <c r="B92" s="13"/>
      <c r="C92" s="12"/>
      <c r="D92" s="11"/>
    </row>
    <row r="93" spans="1:4" hidden="1" x14ac:dyDescent="0.2">
      <c r="A93" s="16">
        <v>1.08</v>
      </c>
      <c r="B93" s="20" t="s">
        <v>27</v>
      </c>
      <c r="C93" s="5">
        <f>SUM(C94:C94)</f>
        <v>0</v>
      </c>
      <c r="D93" s="11"/>
    </row>
    <row r="94" spans="1:4" hidden="1" x14ac:dyDescent="0.2">
      <c r="A94" s="7" t="s">
        <v>26</v>
      </c>
      <c r="B94" s="19" t="s">
        <v>25</v>
      </c>
      <c r="C94" s="12"/>
      <c r="D94" s="11"/>
    </row>
    <row r="95" spans="1:4" hidden="1" x14ac:dyDescent="0.2">
      <c r="B95" s="13"/>
      <c r="C95" s="12"/>
      <c r="D95" s="14"/>
    </row>
    <row r="96" spans="1:4" x14ac:dyDescent="0.2">
      <c r="A96" s="16" t="s">
        <v>24</v>
      </c>
      <c r="B96" s="17" t="s">
        <v>23</v>
      </c>
      <c r="C96" s="12"/>
      <c r="D96" s="5">
        <f>+C98+C102+C105+C110+C113</f>
        <v>2066200</v>
      </c>
    </row>
    <row r="97" spans="1:4" x14ac:dyDescent="0.2">
      <c r="A97" s="16"/>
      <c r="B97" s="17"/>
      <c r="C97" s="12"/>
    </row>
    <row r="98" spans="1:4" x14ac:dyDescent="0.2">
      <c r="A98" s="16" t="s">
        <v>22</v>
      </c>
      <c r="B98" s="18" t="s">
        <v>21</v>
      </c>
      <c r="C98" s="5">
        <f>SUM(C99:C100)</f>
        <v>130000</v>
      </c>
    </row>
    <row r="99" spans="1:4" x14ac:dyDescent="0.2">
      <c r="A99" s="7" t="s">
        <v>18</v>
      </c>
      <c r="B99" s="1" t="s">
        <v>17</v>
      </c>
      <c r="C99" s="12">
        <v>50000</v>
      </c>
    </row>
    <row r="100" spans="1:4" x14ac:dyDescent="0.2">
      <c r="A100" s="7" t="s">
        <v>107</v>
      </c>
      <c r="B100" s="1" t="s">
        <v>108</v>
      </c>
      <c r="C100" s="12">
        <v>80000</v>
      </c>
    </row>
    <row r="101" spans="1:4" x14ac:dyDescent="0.2">
      <c r="B101" s="1"/>
      <c r="C101" s="12"/>
    </row>
    <row r="102" spans="1:4" x14ac:dyDescent="0.2">
      <c r="A102" s="16" t="s">
        <v>109</v>
      </c>
      <c r="B102" s="39" t="s">
        <v>110</v>
      </c>
      <c r="C102" s="5">
        <f>+C103</f>
        <v>150000</v>
      </c>
    </row>
    <row r="103" spans="1:4" x14ac:dyDescent="0.2">
      <c r="A103" s="7" t="s">
        <v>111</v>
      </c>
      <c r="B103" s="1" t="s">
        <v>112</v>
      </c>
      <c r="C103" s="12">
        <v>150000</v>
      </c>
    </row>
    <row r="104" spans="1:4" x14ac:dyDescent="0.2">
      <c r="A104" s="16"/>
      <c r="B104" s="17"/>
      <c r="C104" s="12"/>
    </row>
    <row r="105" spans="1:4" ht="25.5" x14ac:dyDescent="0.2">
      <c r="A105" s="16" t="s">
        <v>16</v>
      </c>
      <c r="B105" s="15" t="s">
        <v>15</v>
      </c>
      <c r="C105" s="5">
        <f>SUM(C106:C108)</f>
        <v>325000</v>
      </c>
    </row>
    <row r="106" spans="1:4" x14ac:dyDescent="0.2">
      <c r="A106" s="7" t="s">
        <v>113</v>
      </c>
      <c r="B106" s="6" t="s">
        <v>114</v>
      </c>
      <c r="C106" s="12">
        <v>75000</v>
      </c>
    </row>
    <row r="107" spans="1:4" x14ac:dyDescent="0.2">
      <c r="A107" s="7" t="s">
        <v>115</v>
      </c>
      <c r="B107" s="13" t="s">
        <v>116</v>
      </c>
      <c r="C107" s="12">
        <v>50000</v>
      </c>
      <c r="D107" s="14"/>
    </row>
    <row r="108" spans="1:4" x14ac:dyDescent="0.2">
      <c r="A108" s="7" t="s">
        <v>100</v>
      </c>
      <c r="B108" s="13" t="s">
        <v>101</v>
      </c>
      <c r="C108" s="12">
        <v>200000</v>
      </c>
      <c r="D108" s="14"/>
    </row>
    <row r="109" spans="1:4" x14ac:dyDescent="0.2">
      <c r="B109" s="13"/>
      <c r="C109" s="12"/>
      <c r="D109" s="14"/>
    </row>
    <row r="110" spans="1:4" x14ac:dyDescent="0.2">
      <c r="A110" s="33" t="s">
        <v>117</v>
      </c>
      <c r="B110" s="15" t="s">
        <v>118</v>
      </c>
      <c r="C110" s="5">
        <f>+C111</f>
        <v>175000</v>
      </c>
      <c r="D110" s="14"/>
    </row>
    <row r="111" spans="1:4" x14ac:dyDescent="0.2">
      <c r="A111" s="13" t="s">
        <v>119</v>
      </c>
      <c r="B111" s="13" t="s">
        <v>120</v>
      </c>
      <c r="C111" s="12">
        <v>175000</v>
      </c>
      <c r="D111" s="14"/>
    </row>
    <row r="112" spans="1:4" x14ac:dyDescent="0.2">
      <c r="A112" s="13"/>
      <c r="B112" s="13"/>
      <c r="C112" s="12"/>
      <c r="D112" s="14"/>
    </row>
    <row r="113" spans="1:18" x14ac:dyDescent="0.2">
      <c r="A113" s="16" t="s">
        <v>14</v>
      </c>
      <c r="B113" s="15" t="s">
        <v>13</v>
      </c>
      <c r="C113" s="5">
        <f>SUM(C114:C117)</f>
        <v>1286200</v>
      </c>
      <c r="D113" s="14"/>
    </row>
    <row r="114" spans="1:18" x14ac:dyDescent="0.2">
      <c r="A114" s="7" t="s">
        <v>69</v>
      </c>
      <c r="B114" s="6" t="s">
        <v>68</v>
      </c>
      <c r="C114" s="12">
        <v>682200</v>
      </c>
      <c r="D114" s="14"/>
    </row>
    <row r="115" spans="1:18" x14ac:dyDescent="0.2">
      <c r="A115" s="7" t="s">
        <v>121</v>
      </c>
      <c r="B115" s="6" t="s">
        <v>122</v>
      </c>
      <c r="C115" s="12">
        <v>83000</v>
      </c>
      <c r="D115" s="14"/>
    </row>
    <row r="116" spans="1:18" x14ac:dyDescent="0.2">
      <c r="A116" s="7" t="s">
        <v>67</v>
      </c>
      <c r="B116" s="6" t="s">
        <v>66</v>
      </c>
      <c r="C116" s="12">
        <v>451000</v>
      </c>
      <c r="D116" s="14"/>
    </row>
    <row r="117" spans="1:18" x14ac:dyDescent="0.2">
      <c r="A117" s="7" t="s">
        <v>123</v>
      </c>
      <c r="B117" s="13" t="s">
        <v>124</v>
      </c>
      <c r="C117" s="12">
        <v>70000</v>
      </c>
      <c r="D117" s="14"/>
    </row>
    <row r="118" spans="1:18" x14ac:dyDescent="0.2">
      <c r="B118" s="13"/>
      <c r="C118" s="12"/>
      <c r="D118" s="14"/>
    </row>
    <row r="119" spans="1:18" x14ac:dyDescent="0.2">
      <c r="A119" s="33" t="s">
        <v>96</v>
      </c>
      <c r="B119" s="15" t="s">
        <v>6</v>
      </c>
      <c r="C119" s="12"/>
      <c r="D119" s="48">
        <f>+C122+C125</f>
        <v>12000000</v>
      </c>
    </row>
    <row r="120" spans="1:18" x14ac:dyDescent="0.2">
      <c r="A120" s="33"/>
      <c r="B120" s="15"/>
      <c r="C120" s="12"/>
      <c r="D120" s="14"/>
    </row>
    <row r="121" spans="1:18" x14ac:dyDescent="0.2">
      <c r="A121" s="33" t="s">
        <v>97</v>
      </c>
      <c r="B121" s="15" t="s">
        <v>7</v>
      </c>
      <c r="C121" s="5">
        <f>+C122</f>
        <v>11800000</v>
      </c>
      <c r="D121" s="14"/>
    </row>
    <row r="122" spans="1:18" x14ac:dyDescent="0.2">
      <c r="A122" s="13" t="s">
        <v>125</v>
      </c>
      <c r="B122" s="13" t="s">
        <v>126</v>
      </c>
      <c r="C122" s="12">
        <v>11800000</v>
      </c>
      <c r="D122" s="12"/>
    </row>
    <row r="123" spans="1:18" x14ac:dyDescent="0.2">
      <c r="A123" s="13"/>
      <c r="B123" s="13"/>
      <c r="C123" s="12"/>
      <c r="D123" s="12"/>
    </row>
    <row r="124" spans="1:18" x14ac:dyDescent="0.2">
      <c r="A124" s="33" t="s">
        <v>127</v>
      </c>
      <c r="B124" s="33" t="s">
        <v>128</v>
      </c>
      <c r="C124" s="5">
        <f>+C125</f>
        <v>200000</v>
      </c>
      <c r="D124" s="12"/>
    </row>
    <row r="125" spans="1:18" ht="12" customHeight="1" x14ac:dyDescent="0.2">
      <c r="A125" s="7" t="s">
        <v>129</v>
      </c>
      <c r="B125" s="13" t="s">
        <v>130</v>
      </c>
      <c r="C125" s="12">
        <v>200000</v>
      </c>
      <c r="D125" s="12"/>
    </row>
    <row r="126" spans="1:18" x14ac:dyDescent="0.2">
      <c r="B126" s="13"/>
      <c r="C126" s="12"/>
      <c r="D126" s="11"/>
    </row>
    <row r="127" spans="1:18" ht="13.5" thickBot="1" x14ac:dyDescent="0.25">
      <c r="B127" s="10" t="s">
        <v>10</v>
      </c>
      <c r="D127" s="9">
        <f>SUM(D66:D126)</f>
        <v>16886200</v>
      </c>
      <c r="R127" s="8">
        <f>+D127-D60</f>
        <v>0</v>
      </c>
    </row>
    <row r="128" spans="1:18" ht="13.5" thickTop="1" x14ac:dyDescent="0.2"/>
  </sheetData>
  <mergeCells count="3">
    <mergeCell ref="A1:D1"/>
    <mergeCell ref="A2:D2"/>
    <mergeCell ref="B3:E3"/>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8"/>
  <sheetViews>
    <sheetView workbookViewId="0">
      <selection sqref="A1:D1"/>
    </sheetView>
  </sheetViews>
  <sheetFormatPr baseColWidth="10" defaultRowHeight="12.75" x14ac:dyDescent="0.2"/>
  <cols>
    <col min="1" max="1" width="9.7109375" style="13" customWidth="1"/>
    <col min="2" max="2" width="51.28515625" style="6" customWidth="1"/>
    <col min="3" max="3" width="23.28515625" style="4" customWidth="1"/>
    <col min="4" max="4" width="23.42578125" style="5" customWidth="1"/>
    <col min="5" max="5" width="19.5703125" style="4" hidden="1" customWidth="1"/>
    <col min="6" max="6" width="16.28515625" style="3" hidden="1" customWidth="1"/>
    <col min="7" max="7" width="12.7109375" style="3" hidden="1" customWidth="1"/>
    <col min="8" max="8" width="14.85546875" style="2" hidden="1" customWidth="1"/>
    <col min="9" max="9" width="21.28515625" style="1" hidden="1" customWidth="1"/>
    <col min="10" max="16" width="0" style="1" hidden="1" customWidth="1"/>
    <col min="17" max="17" width="17.28515625" style="1" bestFit="1" customWidth="1"/>
    <col min="18" max="18" width="21.42578125" style="1" customWidth="1"/>
    <col min="19" max="19" width="11.42578125" style="1"/>
    <col min="20" max="20" width="14.5703125" style="1" bestFit="1" customWidth="1"/>
    <col min="21" max="256" width="11.42578125" style="1"/>
    <col min="257" max="257" width="9.7109375" style="1" customWidth="1"/>
    <col min="258" max="258" width="51.28515625" style="1" customWidth="1"/>
    <col min="259" max="259" width="23.28515625" style="1" customWidth="1"/>
    <col min="260" max="260" width="23.42578125" style="1" customWidth="1"/>
    <col min="261" max="272" width="0" style="1" hidden="1" customWidth="1"/>
    <col min="273" max="273" width="17.28515625" style="1" bestFit="1" customWidth="1"/>
    <col min="274" max="274" width="21.42578125" style="1" customWidth="1"/>
    <col min="275" max="275" width="11.42578125" style="1"/>
    <col min="276" max="276" width="14.5703125" style="1" bestFit="1" customWidth="1"/>
    <col min="277" max="512" width="11.42578125" style="1"/>
    <col min="513" max="513" width="9.7109375" style="1" customWidth="1"/>
    <col min="514" max="514" width="51.28515625" style="1" customWidth="1"/>
    <col min="515" max="515" width="23.28515625" style="1" customWidth="1"/>
    <col min="516" max="516" width="23.42578125" style="1" customWidth="1"/>
    <col min="517" max="528" width="0" style="1" hidden="1" customWidth="1"/>
    <col min="529" max="529" width="17.28515625" style="1" bestFit="1" customWidth="1"/>
    <col min="530" max="530" width="21.42578125" style="1" customWidth="1"/>
    <col min="531" max="531" width="11.42578125" style="1"/>
    <col min="532" max="532" width="14.5703125" style="1" bestFit="1" customWidth="1"/>
    <col min="533" max="768" width="11.42578125" style="1"/>
    <col min="769" max="769" width="9.7109375" style="1" customWidth="1"/>
    <col min="770" max="770" width="51.28515625" style="1" customWidth="1"/>
    <col min="771" max="771" width="23.28515625" style="1" customWidth="1"/>
    <col min="772" max="772" width="23.42578125" style="1" customWidth="1"/>
    <col min="773" max="784" width="0" style="1" hidden="1" customWidth="1"/>
    <col min="785" max="785" width="17.28515625" style="1" bestFit="1" customWidth="1"/>
    <col min="786" max="786" width="21.42578125" style="1" customWidth="1"/>
    <col min="787" max="787" width="11.42578125" style="1"/>
    <col min="788" max="788" width="14.5703125" style="1" bestFit="1" customWidth="1"/>
    <col min="789" max="1024" width="11.42578125" style="1"/>
    <col min="1025" max="1025" width="9.7109375" style="1" customWidth="1"/>
    <col min="1026" max="1026" width="51.28515625" style="1" customWidth="1"/>
    <col min="1027" max="1027" width="23.28515625" style="1" customWidth="1"/>
    <col min="1028" max="1028" width="23.42578125" style="1" customWidth="1"/>
    <col min="1029" max="1040" width="0" style="1" hidden="1" customWidth="1"/>
    <col min="1041" max="1041" width="17.28515625" style="1" bestFit="1" customWidth="1"/>
    <col min="1042" max="1042" width="21.42578125" style="1" customWidth="1"/>
    <col min="1043" max="1043" width="11.42578125" style="1"/>
    <col min="1044" max="1044" width="14.5703125" style="1" bestFit="1" customWidth="1"/>
    <col min="1045" max="1280" width="11.42578125" style="1"/>
    <col min="1281" max="1281" width="9.7109375" style="1" customWidth="1"/>
    <col min="1282" max="1282" width="51.28515625" style="1" customWidth="1"/>
    <col min="1283" max="1283" width="23.28515625" style="1" customWidth="1"/>
    <col min="1284" max="1284" width="23.42578125" style="1" customWidth="1"/>
    <col min="1285" max="1296" width="0" style="1" hidden="1" customWidth="1"/>
    <col min="1297" max="1297" width="17.28515625" style="1" bestFit="1" customWidth="1"/>
    <col min="1298" max="1298" width="21.42578125" style="1" customWidth="1"/>
    <col min="1299" max="1299" width="11.42578125" style="1"/>
    <col min="1300" max="1300" width="14.5703125" style="1" bestFit="1" customWidth="1"/>
    <col min="1301" max="1536" width="11.42578125" style="1"/>
    <col min="1537" max="1537" width="9.7109375" style="1" customWidth="1"/>
    <col min="1538" max="1538" width="51.28515625" style="1" customWidth="1"/>
    <col min="1539" max="1539" width="23.28515625" style="1" customWidth="1"/>
    <col min="1540" max="1540" width="23.42578125" style="1" customWidth="1"/>
    <col min="1541" max="1552" width="0" style="1" hidden="1" customWidth="1"/>
    <col min="1553" max="1553" width="17.28515625" style="1" bestFit="1" customWidth="1"/>
    <col min="1554" max="1554" width="21.42578125" style="1" customWidth="1"/>
    <col min="1555" max="1555" width="11.42578125" style="1"/>
    <col min="1556" max="1556" width="14.5703125" style="1" bestFit="1" customWidth="1"/>
    <col min="1557" max="1792" width="11.42578125" style="1"/>
    <col min="1793" max="1793" width="9.7109375" style="1" customWidth="1"/>
    <col min="1794" max="1794" width="51.28515625" style="1" customWidth="1"/>
    <col min="1795" max="1795" width="23.28515625" style="1" customWidth="1"/>
    <col min="1796" max="1796" width="23.42578125" style="1" customWidth="1"/>
    <col min="1797" max="1808" width="0" style="1" hidden="1" customWidth="1"/>
    <col min="1809" max="1809" width="17.28515625" style="1" bestFit="1" customWidth="1"/>
    <col min="1810" max="1810" width="21.42578125" style="1" customWidth="1"/>
    <col min="1811" max="1811" width="11.42578125" style="1"/>
    <col min="1812" max="1812" width="14.5703125" style="1" bestFit="1" customWidth="1"/>
    <col min="1813" max="2048" width="11.42578125" style="1"/>
    <col min="2049" max="2049" width="9.7109375" style="1" customWidth="1"/>
    <col min="2050" max="2050" width="51.28515625" style="1" customWidth="1"/>
    <col min="2051" max="2051" width="23.28515625" style="1" customWidth="1"/>
    <col min="2052" max="2052" width="23.42578125" style="1" customWidth="1"/>
    <col min="2053" max="2064" width="0" style="1" hidden="1" customWidth="1"/>
    <col min="2065" max="2065" width="17.28515625" style="1" bestFit="1" customWidth="1"/>
    <col min="2066" max="2066" width="21.42578125" style="1" customWidth="1"/>
    <col min="2067" max="2067" width="11.42578125" style="1"/>
    <col min="2068" max="2068" width="14.5703125" style="1" bestFit="1" customWidth="1"/>
    <col min="2069" max="2304" width="11.42578125" style="1"/>
    <col min="2305" max="2305" width="9.7109375" style="1" customWidth="1"/>
    <col min="2306" max="2306" width="51.28515625" style="1" customWidth="1"/>
    <col min="2307" max="2307" width="23.28515625" style="1" customWidth="1"/>
    <col min="2308" max="2308" width="23.42578125" style="1" customWidth="1"/>
    <col min="2309" max="2320" width="0" style="1" hidden="1" customWidth="1"/>
    <col min="2321" max="2321" width="17.28515625" style="1" bestFit="1" customWidth="1"/>
    <col min="2322" max="2322" width="21.42578125" style="1" customWidth="1"/>
    <col min="2323" max="2323" width="11.42578125" style="1"/>
    <col min="2324" max="2324" width="14.5703125" style="1" bestFit="1" customWidth="1"/>
    <col min="2325" max="2560" width="11.42578125" style="1"/>
    <col min="2561" max="2561" width="9.7109375" style="1" customWidth="1"/>
    <col min="2562" max="2562" width="51.28515625" style="1" customWidth="1"/>
    <col min="2563" max="2563" width="23.28515625" style="1" customWidth="1"/>
    <col min="2564" max="2564" width="23.42578125" style="1" customWidth="1"/>
    <col min="2565" max="2576" width="0" style="1" hidden="1" customWidth="1"/>
    <col min="2577" max="2577" width="17.28515625" style="1" bestFit="1" customWidth="1"/>
    <col min="2578" max="2578" width="21.42578125" style="1" customWidth="1"/>
    <col min="2579" max="2579" width="11.42578125" style="1"/>
    <col min="2580" max="2580" width="14.5703125" style="1" bestFit="1" customWidth="1"/>
    <col min="2581" max="2816" width="11.42578125" style="1"/>
    <col min="2817" max="2817" width="9.7109375" style="1" customWidth="1"/>
    <col min="2818" max="2818" width="51.28515625" style="1" customWidth="1"/>
    <col min="2819" max="2819" width="23.28515625" style="1" customWidth="1"/>
    <col min="2820" max="2820" width="23.42578125" style="1" customWidth="1"/>
    <col min="2821" max="2832" width="0" style="1" hidden="1" customWidth="1"/>
    <col min="2833" max="2833" width="17.28515625" style="1" bestFit="1" customWidth="1"/>
    <col min="2834" max="2834" width="21.42578125" style="1" customWidth="1"/>
    <col min="2835" max="2835" width="11.42578125" style="1"/>
    <col min="2836" max="2836" width="14.5703125" style="1" bestFit="1" customWidth="1"/>
    <col min="2837" max="3072" width="11.42578125" style="1"/>
    <col min="3073" max="3073" width="9.7109375" style="1" customWidth="1"/>
    <col min="3074" max="3074" width="51.28515625" style="1" customWidth="1"/>
    <col min="3075" max="3075" width="23.28515625" style="1" customWidth="1"/>
    <col min="3076" max="3076" width="23.42578125" style="1" customWidth="1"/>
    <col min="3077" max="3088" width="0" style="1" hidden="1" customWidth="1"/>
    <col min="3089" max="3089" width="17.28515625" style="1" bestFit="1" customWidth="1"/>
    <col min="3090" max="3090" width="21.42578125" style="1" customWidth="1"/>
    <col min="3091" max="3091" width="11.42578125" style="1"/>
    <col min="3092" max="3092" width="14.5703125" style="1" bestFit="1" customWidth="1"/>
    <col min="3093" max="3328" width="11.42578125" style="1"/>
    <col min="3329" max="3329" width="9.7109375" style="1" customWidth="1"/>
    <col min="3330" max="3330" width="51.28515625" style="1" customWidth="1"/>
    <col min="3331" max="3331" width="23.28515625" style="1" customWidth="1"/>
    <col min="3332" max="3332" width="23.42578125" style="1" customWidth="1"/>
    <col min="3333" max="3344" width="0" style="1" hidden="1" customWidth="1"/>
    <col min="3345" max="3345" width="17.28515625" style="1" bestFit="1" customWidth="1"/>
    <col min="3346" max="3346" width="21.42578125" style="1" customWidth="1"/>
    <col min="3347" max="3347" width="11.42578125" style="1"/>
    <col min="3348" max="3348" width="14.5703125" style="1" bestFit="1" customWidth="1"/>
    <col min="3349" max="3584" width="11.42578125" style="1"/>
    <col min="3585" max="3585" width="9.7109375" style="1" customWidth="1"/>
    <col min="3586" max="3586" width="51.28515625" style="1" customWidth="1"/>
    <col min="3587" max="3587" width="23.28515625" style="1" customWidth="1"/>
    <col min="3588" max="3588" width="23.42578125" style="1" customWidth="1"/>
    <col min="3589" max="3600" width="0" style="1" hidden="1" customWidth="1"/>
    <col min="3601" max="3601" width="17.28515625" style="1" bestFit="1" customWidth="1"/>
    <col min="3602" max="3602" width="21.42578125" style="1" customWidth="1"/>
    <col min="3603" max="3603" width="11.42578125" style="1"/>
    <col min="3604" max="3604" width="14.5703125" style="1" bestFit="1" customWidth="1"/>
    <col min="3605" max="3840" width="11.42578125" style="1"/>
    <col min="3841" max="3841" width="9.7109375" style="1" customWidth="1"/>
    <col min="3842" max="3842" width="51.28515625" style="1" customWidth="1"/>
    <col min="3843" max="3843" width="23.28515625" style="1" customWidth="1"/>
    <col min="3844" max="3844" width="23.42578125" style="1" customWidth="1"/>
    <col min="3845" max="3856" width="0" style="1" hidden="1" customWidth="1"/>
    <col min="3857" max="3857" width="17.28515625" style="1" bestFit="1" customWidth="1"/>
    <col min="3858" max="3858" width="21.42578125" style="1" customWidth="1"/>
    <col min="3859" max="3859" width="11.42578125" style="1"/>
    <col min="3860" max="3860" width="14.5703125" style="1" bestFit="1" customWidth="1"/>
    <col min="3861" max="4096" width="11.42578125" style="1"/>
    <col min="4097" max="4097" width="9.7109375" style="1" customWidth="1"/>
    <col min="4098" max="4098" width="51.28515625" style="1" customWidth="1"/>
    <col min="4099" max="4099" width="23.28515625" style="1" customWidth="1"/>
    <col min="4100" max="4100" width="23.42578125" style="1" customWidth="1"/>
    <col min="4101" max="4112" width="0" style="1" hidden="1" customWidth="1"/>
    <col min="4113" max="4113" width="17.28515625" style="1" bestFit="1" customWidth="1"/>
    <col min="4114" max="4114" width="21.42578125" style="1" customWidth="1"/>
    <col min="4115" max="4115" width="11.42578125" style="1"/>
    <col min="4116" max="4116" width="14.5703125" style="1" bestFit="1" customWidth="1"/>
    <col min="4117" max="4352" width="11.42578125" style="1"/>
    <col min="4353" max="4353" width="9.7109375" style="1" customWidth="1"/>
    <col min="4354" max="4354" width="51.28515625" style="1" customWidth="1"/>
    <col min="4355" max="4355" width="23.28515625" style="1" customWidth="1"/>
    <col min="4356" max="4356" width="23.42578125" style="1" customWidth="1"/>
    <col min="4357" max="4368" width="0" style="1" hidden="1" customWidth="1"/>
    <col min="4369" max="4369" width="17.28515625" style="1" bestFit="1" customWidth="1"/>
    <col min="4370" max="4370" width="21.42578125" style="1" customWidth="1"/>
    <col min="4371" max="4371" width="11.42578125" style="1"/>
    <col min="4372" max="4372" width="14.5703125" style="1" bestFit="1" customWidth="1"/>
    <col min="4373" max="4608" width="11.42578125" style="1"/>
    <col min="4609" max="4609" width="9.7109375" style="1" customWidth="1"/>
    <col min="4610" max="4610" width="51.28515625" style="1" customWidth="1"/>
    <col min="4611" max="4611" width="23.28515625" style="1" customWidth="1"/>
    <col min="4612" max="4612" width="23.42578125" style="1" customWidth="1"/>
    <col min="4613" max="4624" width="0" style="1" hidden="1" customWidth="1"/>
    <col min="4625" max="4625" width="17.28515625" style="1" bestFit="1" customWidth="1"/>
    <col min="4626" max="4626" width="21.42578125" style="1" customWidth="1"/>
    <col min="4627" max="4627" width="11.42578125" style="1"/>
    <col min="4628" max="4628" width="14.5703125" style="1" bestFit="1" customWidth="1"/>
    <col min="4629" max="4864" width="11.42578125" style="1"/>
    <col min="4865" max="4865" width="9.7109375" style="1" customWidth="1"/>
    <col min="4866" max="4866" width="51.28515625" style="1" customWidth="1"/>
    <col min="4867" max="4867" width="23.28515625" style="1" customWidth="1"/>
    <col min="4868" max="4868" width="23.42578125" style="1" customWidth="1"/>
    <col min="4869" max="4880" width="0" style="1" hidden="1" customWidth="1"/>
    <col min="4881" max="4881" width="17.28515625" style="1" bestFit="1" customWidth="1"/>
    <col min="4882" max="4882" width="21.42578125" style="1" customWidth="1"/>
    <col min="4883" max="4883" width="11.42578125" style="1"/>
    <col min="4884" max="4884" width="14.5703125" style="1" bestFit="1" customWidth="1"/>
    <col min="4885" max="5120" width="11.42578125" style="1"/>
    <col min="5121" max="5121" width="9.7109375" style="1" customWidth="1"/>
    <col min="5122" max="5122" width="51.28515625" style="1" customWidth="1"/>
    <col min="5123" max="5123" width="23.28515625" style="1" customWidth="1"/>
    <col min="5124" max="5124" width="23.42578125" style="1" customWidth="1"/>
    <col min="5125" max="5136" width="0" style="1" hidden="1" customWidth="1"/>
    <col min="5137" max="5137" width="17.28515625" style="1" bestFit="1" customWidth="1"/>
    <col min="5138" max="5138" width="21.42578125" style="1" customWidth="1"/>
    <col min="5139" max="5139" width="11.42578125" style="1"/>
    <col min="5140" max="5140" width="14.5703125" style="1" bestFit="1" customWidth="1"/>
    <col min="5141" max="5376" width="11.42578125" style="1"/>
    <col min="5377" max="5377" width="9.7109375" style="1" customWidth="1"/>
    <col min="5378" max="5378" width="51.28515625" style="1" customWidth="1"/>
    <col min="5379" max="5379" width="23.28515625" style="1" customWidth="1"/>
    <col min="5380" max="5380" width="23.42578125" style="1" customWidth="1"/>
    <col min="5381" max="5392" width="0" style="1" hidden="1" customWidth="1"/>
    <col min="5393" max="5393" width="17.28515625" style="1" bestFit="1" customWidth="1"/>
    <col min="5394" max="5394" width="21.42578125" style="1" customWidth="1"/>
    <col min="5395" max="5395" width="11.42578125" style="1"/>
    <col min="5396" max="5396" width="14.5703125" style="1" bestFit="1" customWidth="1"/>
    <col min="5397" max="5632" width="11.42578125" style="1"/>
    <col min="5633" max="5633" width="9.7109375" style="1" customWidth="1"/>
    <col min="5634" max="5634" width="51.28515625" style="1" customWidth="1"/>
    <col min="5635" max="5635" width="23.28515625" style="1" customWidth="1"/>
    <col min="5636" max="5636" width="23.42578125" style="1" customWidth="1"/>
    <col min="5637" max="5648" width="0" style="1" hidden="1" customWidth="1"/>
    <col min="5649" max="5649" width="17.28515625" style="1" bestFit="1" customWidth="1"/>
    <col min="5650" max="5650" width="21.42578125" style="1" customWidth="1"/>
    <col min="5651" max="5651" width="11.42578125" style="1"/>
    <col min="5652" max="5652" width="14.5703125" style="1" bestFit="1" customWidth="1"/>
    <col min="5653" max="5888" width="11.42578125" style="1"/>
    <col min="5889" max="5889" width="9.7109375" style="1" customWidth="1"/>
    <col min="5890" max="5890" width="51.28515625" style="1" customWidth="1"/>
    <col min="5891" max="5891" width="23.28515625" style="1" customWidth="1"/>
    <col min="5892" max="5892" width="23.42578125" style="1" customWidth="1"/>
    <col min="5893" max="5904" width="0" style="1" hidden="1" customWidth="1"/>
    <col min="5905" max="5905" width="17.28515625" style="1" bestFit="1" customWidth="1"/>
    <col min="5906" max="5906" width="21.42578125" style="1" customWidth="1"/>
    <col min="5907" max="5907" width="11.42578125" style="1"/>
    <col min="5908" max="5908" width="14.5703125" style="1" bestFit="1" customWidth="1"/>
    <col min="5909" max="6144" width="11.42578125" style="1"/>
    <col min="6145" max="6145" width="9.7109375" style="1" customWidth="1"/>
    <col min="6146" max="6146" width="51.28515625" style="1" customWidth="1"/>
    <col min="6147" max="6147" width="23.28515625" style="1" customWidth="1"/>
    <col min="6148" max="6148" width="23.42578125" style="1" customWidth="1"/>
    <col min="6149" max="6160" width="0" style="1" hidden="1" customWidth="1"/>
    <col min="6161" max="6161" width="17.28515625" style="1" bestFit="1" customWidth="1"/>
    <col min="6162" max="6162" width="21.42578125" style="1" customWidth="1"/>
    <col min="6163" max="6163" width="11.42578125" style="1"/>
    <col min="6164" max="6164" width="14.5703125" style="1" bestFit="1" customWidth="1"/>
    <col min="6165" max="6400" width="11.42578125" style="1"/>
    <col min="6401" max="6401" width="9.7109375" style="1" customWidth="1"/>
    <col min="6402" max="6402" width="51.28515625" style="1" customWidth="1"/>
    <col min="6403" max="6403" width="23.28515625" style="1" customWidth="1"/>
    <col min="6404" max="6404" width="23.42578125" style="1" customWidth="1"/>
    <col min="6405" max="6416" width="0" style="1" hidden="1" customWidth="1"/>
    <col min="6417" max="6417" width="17.28515625" style="1" bestFit="1" customWidth="1"/>
    <col min="6418" max="6418" width="21.42578125" style="1" customWidth="1"/>
    <col min="6419" max="6419" width="11.42578125" style="1"/>
    <col min="6420" max="6420" width="14.5703125" style="1" bestFit="1" customWidth="1"/>
    <col min="6421" max="6656" width="11.42578125" style="1"/>
    <col min="6657" max="6657" width="9.7109375" style="1" customWidth="1"/>
    <col min="6658" max="6658" width="51.28515625" style="1" customWidth="1"/>
    <col min="6659" max="6659" width="23.28515625" style="1" customWidth="1"/>
    <col min="6660" max="6660" width="23.42578125" style="1" customWidth="1"/>
    <col min="6661" max="6672" width="0" style="1" hidden="1" customWidth="1"/>
    <col min="6673" max="6673" width="17.28515625" style="1" bestFit="1" customWidth="1"/>
    <col min="6674" max="6674" width="21.42578125" style="1" customWidth="1"/>
    <col min="6675" max="6675" width="11.42578125" style="1"/>
    <col min="6676" max="6676" width="14.5703125" style="1" bestFit="1" customWidth="1"/>
    <col min="6677" max="6912" width="11.42578125" style="1"/>
    <col min="6913" max="6913" width="9.7109375" style="1" customWidth="1"/>
    <col min="6914" max="6914" width="51.28515625" style="1" customWidth="1"/>
    <col min="6915" max="6915" width="23.28515625" style="1" customWidth="1"/>
    <col min="6916" max="6916" width="23.42578125" style="1" customWidth="1"/>
    <col min="6917" max="6928" width="0" style="1" hidden="1" customWidth="1"/>
    <col min="6929" max="6929" width="17.28515625" style="1" bestFit="1" customWidth="1"/>
    <col min="6930" max="6930" width="21.42578125" style="1" customWidth="1"/>
    <col min="6931" max="6931" width="11.42578125" style="1"/>
    <col min="6932" max="6932" width="14.5703125" style="1" bestFit="1" customWidth="1"/>
    <col min="6933" max="7168" width="11.42578125" style="1"/>
    <col min="7169" max="7169" width="9.7109375" style="1" customWidth="1"/>
    <col min="7170" max="7170" width="51.28515625" style="1" customWidth="1"/>
    <col min="7171" max="7171" width="23.28515625" style="1" customWidth="1"/>
    <col min="7172" max="7172" width="23.42578125" style="1" customWidth="1"/>
    <col min="7173" max="7184" width="0" style="1" hidden="1" customWidth="1"/>
    <col min="7185" max="7185" width="17.28515625" style="1" bestFit="1" customWidth="1"/>
    <col min="7186" max="7186" width="21.42578125" style="1" customWidth="1"/>
    <col min="7187" max="7187" width="11.42578125" style="1"/>
    <col min="7188" max="7188" width="14.5703125" style="1" bestFit="1" customWidth="1"/>
    <col min="7189" max="7424" width="11.42578125" style="1"/>
    <col min="7425" max="7425" width="9.7109375" style="1" customWidth="1"/>
    <col min="7426" max="7426" width="51.28515625" style="1" customWidth="1"/>
    <col min="7427" max="7427" width="23.28515625" style="1" customWidth="1"/>
    <col min="7428" max="7428" width="23.42578125" style="1" customWidth="1"/>
    <col min="7429" max="7440" width="0" style="1" hidden="1" customWidth="1"/>
    <col min="7441" max="7441" width="17.28515625" style="1" bestFit="1" customWidth="1"/>
    <col min="7442" max="7442" width="21.42578125" style="1" customWidth="1"/>
    <col min="7443" max="7443" width="11.42578125" style="1"/>
    <col min="7444" max="7444" width="14.5703125" style="1" bestFit="1" customWidth="1"/>
    <col min="7445" max="7680" width="11.42578125" style="1"/>
    <col min="7681" max="7681" width="9.7109375" style="1" customWidth="1"/>
    <col min="7682" max="7682" width="51.28515625" style="1" customWidth="1"/>
    <col min="7683" max="7683" width="23.28515625" style="1" customWidth="1"/>
    <col min="7684" max="7684" width="23.42578125" style="1" customWidth="1"/>
    <col min="7685" max="7696" width="0" style="1" hidden="1" customWidth="1"/>
    <col min="7697" max="7697" width="17.28515625" style="1" bestFit="1" customWidth="1"/>
    <col min="7698" max="7698" width="21.42578125" style="1" customWidth="1"/>
    <col min="7699" max="7699" width="11.42578125" style="1"/>
    <col min="7700" max="7700" width="14.5703125" style="1" bestFit="1" customWidth="1"/>
    <col min="7701" max="7936" width="11.42578125" style="1"/>
    <col min="7937" max="7937" width="9.7109375" style="1" customWidth="1"/>
    <col min="7938" max="7938" width="51.28515625" style="1" customWidth="1"/>
    <col min="7939" max="7939" width="23.28515625" style="1" customWidth="1"/>
    <col min="7940" max="7940" width="23.42578125" style="1" customWidth="1"/>
    <col min="7941" max="7952" width="0" style="1" hidden="1" customWidth="1"/>
    <col min="7953" max="7953" width="17.28515625" style="1" bestFit="1" customWidth="1"/>
    <col min="7954" max="7954" width="21.42578125" style="1" customWidth="1"/>
    <col min="7955" max="7955" width="11.42578125" style="1"/>
    <col min="7956" max="7956" width="14.5703125" style="1" bestFit="1" customWidth="1"/>
    <col min="7957" max="8192" width="11.42578125" style="1"/>
    <col min="8193" max="8193" width="9.7109375" style="1" customWidth="1"/>
    <col min="8194" max="8194" width="51.28515625" style="1" customWidth="1"/>
    <col min="8195" max="8195" width="23.28515625" style="1" customWidth="1"/>
    <col min="8196" max="8196" width="23.42578125" style="1" customWidth="1"/>
    <col min="8197" max="8208" width="0" style="1" hidden="1" customWidth="1"/>
    <col min="8209" max="8209" width="17.28515625" style="1" bestFit="1" customWidth="1"/>
    <col min="8210" max="8210" width="21.42578125" style="1" customWidth="1"/>
    <col min="8211" max="8211" width="11.42578125" style="1"/>
    <col min="8212" max="8212" width="14.5703125" style="1" bestFit="1" customWidth="1"/>
    <col min="8213" max="8448" width="11.42578125" style="1"/>
    <col min="8449" max="8449" width="9.7109375" style="1" customWidth="1"/>
    <col min="8450" max="8450" width="51.28515625" style="1" customWidth="1"/>
    <col min="8451" max="8451" width="23.28515625" style="1" customWidth="1"/>
    <col min="8452" max="8452" width="23.42578125" style="1" customWidth="1"/>
    <col min="8453" max="8464" width="0" style="1" hidden="1" customWidth="1"/>
    <col min="8465" max="8465" width="17.28515625" style="1" bestFit="1" customWidth="1"/>
    <col min="8466" max="8466" width="21.42578125" style="1" customWidth="1"/>
    <col min="8467" max="8467" width="11.42578125" style="1"/>
    <col min="8468" max="8468" width="14.5703125" style="1" bestFit="1" customWidth="1"/>
    <col min="8469" max="8704" width="11.42578125" style="1"/>
    <col min="8705" max="8705" width="9.7109375" style="1" customWidth="1"/>
    <col min="8706" max="8706" width="51.28515625" style="1" customWidth="1"/>
    <col min="8707" max="8707" width="23.28515625" style="1" customWidth="1"/>
    <col min="8708" max="8708" width="23.42578125" style="1" customWidth="1"/>
    <col min="8709" max="8720" width="0" style="1" hidden="1" customWidth="1"/>
    <col min="8721" max="8721" width="17.28515625" style="1" bestFit="1" customWidth="1"/>
    <col min="8722" max="8722" width="21.42578125" style="1" customWidth="1"/>
    <col min="8723" max="8723" width="11.42578125" style="1"/>
    <col min="8724" max="8724" width="14.5703125" style="1" bestFit="1" customWidth="1"/>
    <col min="8725" max="8960" width="11.42578125" style="1"/>
    <col min="8961" max="8961" width="9.7109375" style="1" customWidth="1"/>
    <col min="8962" max="8962" width="51.28515625" style="1" customWidth="1"/>
    <col min="8963" max="8963" width="23.28515625" style="1" customWidth="1"/>
    <col min="8964" max="8964" width="23.42578125" style="1" customWidth="1"/>
    <col min="8965" max="8976" width="0" style="1" hidden="1" customWidth="1"/>
    <col min="8977" max="8977" width="17.28515625" style="1" bestFit="1" customWidth="1"/>
    <col min="8978" max="8978" width="21.42578125" style="1" customWidth="1"/>
    <col min="8979" max="8979" width="11.42578125" style="1"/>
    <col min="8980" max="8980" width="14.5703125" style="1" bestFit="1" customWidth="1"/>
    <col min="8981" max="9216" width="11.42578125" style="1"/>
    <col min="9217" max="9217" width="9.7109375" style="1" customWidth="1"/>
    <col min="9218" max="9218" width="51.28515625" style="1" customWidth="1"/>
    <col min="9219" max="9219" width="23.28515625" style="1" customWidth="1"/>
    <col min="9220" max="9220" width="23.42578125" style="1" customWidth="1"/>
    <col min="9221" max="9232" width="0" style="1" hidden="1" customWidth="1"/>
    <col min="9233" max="9233" width="17.28515625" style="1" bestFit="1" customWidth="1"/>
    <col min="9234" max="9234" width="21.42578125" style="1" customWidth="1"/>
    <col min="9235" max="9235" width="11.42578125" style="1"/>
    <col min="9236" max="9236" width="14.5703125" style="1" bestFit="1" customWidth="1"/>
    <col min="9237" max="9472" width="11.42578125" style="1"/>
    <col min="9473" max="9473" width="9.7109375" style="1" customWidth="1"/>
    <col min="9474" max="9474" width="51.28515625" style="1" customWidth="1"/>
    <col min="9475" max="9475" width="23.28515625" style="1" customWidth="1"/>
    <col min="9476" max="9476" width="23.42578125" style="1" customWidth="1"/>
    <col min="9477" max="9488" width="0" style="1" hidden="1" customWidth="1"/>
    <col min="9489" max="9489" width="17.28515625" style="1" bestFit="1" customWidth="1"/>
    <col min="9490" max="9490" width="21.42578125" style="1" customWidth="1"/>
    <col min="9491" max="9491" width="11.42578125" style="1"/>
    <col min="9492" max="9492" width="14.5703125" style="1" bestFit="1" customWidth="1"/>
    <col min="9493" max="9728" width="11.42578125" style="1"/>
    <col min="9729" max="9729" width="9.7109375" style="1" customWidth="1"/>
    <col min="9730" max="9730" width="51.28515625" style="1" customWidth="1"/>
    <col min="9731" max="9731" width="23.28515625" style="1" customWidth="1"/>
    <col min="9732" max="9732" width="23.42578125" style="1" customWidth="1"/>
    <col min="9733" max="9744" width="0" style="1" hidden="1" customWidth="1"/>
    <col min="9745" max="9745" width="17.28515625" style="1" bestFit="1" customWidth="1"/>
    <col min="9746" max="9746" width="21.42578125" style="1" customWidth="1"/>
    <col min="9747" max="9747" width="11.42578125" style="1"/>
    <col min="9748" max="9748" width="14.5703125" style="1" bestFit="1" customWidth="1"/>
    <col min="9749" max="9984" width="11.42578125" style="1"/>
    <col min="9985" max="9985" width="9.7109375" style="1" customWidth="1"/>
    <col min="9986" max="9986" width="51.28515625" style="1" customWidth="1"/>
    <col min="9987" max="9987" width="23.28515625" style="1" customWidth="1"/>
    <col min="9988" max="9988" width="23.42578125" style="1" customWidth="1"/>
    <col min="9989" max="10000" width="0" style="1" hidden="1" customWidth="1"/>
    <col min="10001" max="10001" width="17.28515625" style="1" bestFit="1" customWidth="1"/>
    <col min="10002" max="10002" width="21.42578125" style="1" customWidth="1"/>
    <col min="10003" max="10003" width="11.42578125" style="1"/>
    <col min="10004" max="10004" width="14.5703125" style="1" bestFit="1" customWidth="1"/>
    <col min="10005" max="10240" width="11.42578125" style="1"/>
    <col min="10241" max="10241" width="9.7109375" style="1" customWidth="1"/>
    <col min="10242" max="10242" width="51.28515625" style="1" customWidth="1"/>
    <col min="10243" max="10243" width="23.28515625" style="1" customWidth="1"/>
    <col min="10244" max="10244" width="23.42578125" style="1" customWidth="1"/>
    <col min="10245" max="10256" width="0" style="1" hidden="1" customWidth="1"/>
    <col min="10257" max="10257" width="17.28515625" style="1" bestFit="1" customWidth="1"/>
    <col min="10258" max="10258" width="21.42578125" style="1" customWidth="1"/>
    <col min="10259" max="10259" width="11.42578125" style="1"/>
    <col min="10260" max="10260" width="14.5703125" style="1" bestFit="1" customWidth="1"/>
    <col min="10261" max="10496" width="11.42578125" style="1"/>
    <col min="10497" max="10497" width="9.7109375" style="1" customWidth="1"/>
    <col min="10498" max="10498" width="51.28515625" style="1" customWidth="1"/>
    <col min="10499" max="10499" width="23.28515625" style="1" customWidth="1"/>
    <col min="10500" max="10500" width="23.42578125" style="1" customWidth="1"/>
    <col min="10501" max="10512" width="0" style="1" hidden="1" customWidth="1"/>
    <col min="10513" max="10513" width="17.28515625" style="1" bestFit="1" customWidth="1"/>
    <col min="10514" max="10514" width="21.42578125" style="1" customWidth="1"/>
    <col min="10515" max="10515" width="11.42578125" style="1"/>
    <col min="10516" max="10516" width="14.5703125" style="1" bestFit="1" customWidth="1"/>
    <col min="10517" max="10752" width="11.42578125" style="1"/>
    <col min="10753" max="10753" width="9.7109375" style="1" customWidth="1"/>
    <col min="10754" max="10754" width="51.28515625" style="1" customWidth="1"/>
    <col min="10755" max="10755" width="23.28515625" style="1" customWidth="1"/>
    <col min="10756" max="10756" width="23.42578125" style="1" customWidth="1"/>
    <col min="10757" max="10768" width="0" style="1" hidden="1" customWidth="1"/>
    <col min="10769" max="10769" width="17.28515625" style="1" bestFit="1" customWidth="1"/>
    <col min="10770" max="10770" width="21.42578125" style="1" customWidth="1"/>
    <col min="10771" max="10771" width="11.42578125" style="1"/>
    <col min="10772" max="10772" width="14.5703125" style="1" bestFit="1" customWidth="1"/>
    <col min="10773" max="11008" width="11.42578125" style="1"/>
    <col min="11009" max="11009" width="9.7109375" style="1" customWidth="1"/>
    <col min="11010" max="11010" width="51.28515625" style="1" customWidth="1"/>
    <col min="11011" max="11011" width="23.28515625" style="1" customWidth="1"/>
    <col min="11012" max="11012" width="23.42578125" style="1" customWidth="1"/>
    <col min="11013" max="11024" width="0" style="1" hidden="1" customWidth="1"/>
    <col min="11025" max="11025" width="17.28515625" style="1" bestFit="1" customWidth="1"/>
    <col min="11026" max="11026" width="21.42578125" style="1" customWidth="1"/>
    <col min="11027" max="11027" width="11.42578125" style="1"/>
    <col min="11028" max="11028" width="14.5703125" style="1" bestFit="1" customWidth="1"/>
    <col min="11029" max="11264" width="11.42578125" style="1"/>
    <col min="11265" max="11265" width="9.7109375" style="1" customWidth="1"/>
    <col min="11266" max="11266" width="51.28515625" style="1" customWidth="1"/>
    <col min="11267" max="11267" width="23.28515625" style="1" customWidth="1"/>
    <col min="11268" max="11268" width="23.42578125" style="1" customWidth="1"/>
    <col min="11269" max="11280" width="0" style="1" hidden="1" customWidth="1"/>
    <col min="11281" max="11281" width="17.28515625" style="1" bestFit="1" customWidth="1"/>
    <col min="11282" max="11282" width="21.42578125" style="1" customWidth="1"/>
    <col min="11283" max="11283" width="11.42578125" style="1"/>
    <col min="11284" max="11284" width="14.5703125" style="1" bestFit="1" customWidth="1"/>
    <col min="11285" max="11520" width="11.42578125" style="1"/>
    <col min="11521" max="11521" width="9.7109375" style="1" customWidth="1"/>
    <col min="11522" max="11522" width="51.28515625" style="1" customWidth="1"/>
    <col min="11523" max="11523" width="23.28515625" style="1" customWidth="1"/>
    <col min="11524" max="11524" width="23.42578125" style="1" customWidth="1"/>
    <col min="11525" max="11536" width="0" style="1" hidden="1" customWidth="1"/>
    <col min="11537" max="11537" width="17.28515625" style="1" bestFit="1" customWidth="1"/>
    <col min="11538" max="11538" width="21.42578125" style="1" customWidth="1"/>
    <col min="11539" max="11539" width="11.42578125" style="1"/>
    <col min="11540" max="11540" width="14.5703125" style="1" bestFit="1" customWidth="1"/>
    <col min="11541" max="11776" width="11.42578125" style="1"/>
    <col min="11777" max="11777" width="9.7109375" style="1" customWidth="1"/>
    <col min="11778" max="11778" width="51.28515625" style="1" customWidth="1"/>
    <col min="11779" max="11779" width="23.28515625" style="1" customWidth="1"/>
    <col min="11780" max="11780" width="23.42578125" style="1" customWidth="1"/>
    <col min="11781" max="11792" width="0" style="1" hidden="1" customWidth="1"/>
    <col min="11793" max="11793" width="17.28515625" style="1" bestFit="1" customWidth="1"/>
    <col min="11794" max="11794" width="21.42578125" style="1" customWidth="1"/>
    <col min="11795" max="11795" width="11.42578125" style="1"/>
    <col min="11796" max="11796" width="14.5703125" style="1" bestFit="1" customWidth="1"/>
    <col min="11797" max="12032" width="11.42578125" style="1"/>
    <col min="12033" max="12033" width="9.7109375" style="1" customWidth="1"/>
    <col min="12034" max="12034" width="51.28515625" style="1" customWidth="1"/>
    <col min="12035" max="12035" width="23.28515625" style="1" customWidth="1"/>
    <col min="12036" max="12036" width="23.42578125" style="1" customWidth="1"/>
    <col min="12037" max="12048" width="0" style="1" hidden="1" customWidth="1"/>
    <col min="12049" max="12049" width="17.28515625" style="1" bestFit="1" customWidth="1"/>
    <col min="12050" max="12050" width="21.42578125" style="1" customWidth="1"/>
    <col min="12051" max="12051" width="11.42578125" style="1"/>
    <col min="12052" max="12052" width="14.5703125" style="1" bestFit="1" customWidth="1"/>
    <col min="12053" max="12288" width="11.42578125" style="1"/>
    <col min="12289" max="12289" width="9.7109375" style="1" customWidth="1"/>
    <col min="12290" max="12290" width="51.28515625" style="1" customWidth="1"/>
    <col min="12291" max="12291" width="23.28515625" style="1" customWidth="1"/>
    <col min="12292" max="12292" width="23.42578125" style="1" customWidth="1"/>
    <col min="12293" max="12304" width="0" style="1" hidden="1" customWidth="1"/>
    <col min="12305" max="12305" width="17.28515625" style="1" bestFit="1" customWidth="1"/>
    <col min="12306" max="12306" width="21.42578125" style="1" customWidth="1"/>
    <col min="12307" max="12307" width="11.42578125" style="1"/>
    <col min="12308" max="12308" width="14.5703125" style="1" bestFit="1" customWidth="1"/>
    <col min="12309" max="12544" width="11.42578125" style="1"/>
    <col min="12545" max="12545" width="9.7109375" style="1" customWidth="1"/>
    <col min="12546" max="12546" width="51.28515625" style="1" customWidth="1"/>
    <col min="12547" max="12547" width="23.28515625" style="1" customWidth="1"/>
    <col min="12548" max="12548" width="23.42578125" style="1" customWidth="1"/>
    <col min="12549" max="12560" width="0" style="1" hidden="1" customWidth="1"/>
    <col min="12561" max="12561" width="17.28515625" style="1" bestFit="1" customWidth="1"/>
    <col min="12562" max="12562" width="21.42578125" style="1" customWidth="1"/>
    <col min="12563" max="12563" width="11.42578125" style="1"/>
    <col min="12564" max="12564" width="14.5703125" style="1" bestFit="1" customWidth="1"/>
    <col min="12565" max="12800" width="11.42578125" style="1"/>
    <col min="12801" max="12801" width="9.7109375" style="1" customWidth="1"/>
    <col min="12802" max="12802" width="51.28515625" style="1" customWidth="1"/>
    <col min="12803" max="12803" width="23.28515625" style="1" customWidth="1"/>
    <col min="12804" max="12804" width="23.42578125" style="1" customWidth="1"/>
    <col min="12805" max="12816" width="0" style="1" hidden="1" customWidth="1"/>
    <col min="12817" max="12817" width="17.28515625" style="1" bestFit="1" customWidth="1"/>
    <col min="12818" max="12818" width="21.42578125" style="1" customWidth="1"/>
    <col min="12819" max="12819" width="11.42578125" style="1"/>
    <col min="12820" max="12820" width="14.5703125" style="1" bestFit="1" customWidth="1"/>
    <col min="12821" max="13056" width="11.42578125" style="1"/>
    <col min="13057" max="13057" width="9.7109375" style="1" customWidth="1"/>
    <col min="13058" max="13058" width="51.28515625" style="1" customWidth="1"/>
    <col min="13059" max="13059" width="23.28515625" style="1" customWidth="1"/>
    <col min="13060" max="13060" width="23.42578125" style="1" customWidth="1"/>
    <col min="13061" max="13072" width="0" style="1" hidden="1" customWidth="1"/>
    <col min="13073" max="13073" width="17.28515625" style="1" bestFit="1" customWidth="1"/>
    <col min="13074" max="13074" width="21.42578125" style="1" customWidth="1"/>
    <col min="13075" max="13075" width="11.42578125" style="1"/>
    <col min="13076" max="13076" width="14.5703125" style="1" bestFit="1" customWidth="1"/>
    <col min="13077" max="13312" width="11.42578125" style="1"/>
    <col min="13313" max="13313" width="9.7109375" style="1" customWidth="1"/>
    <col min="13314" max="13314" width="51.28515625" style="1" customWidth="1"/>
    <col min="13315" max="13315" width="23.28515625" style="1" customWidth="1"/>
    <col min="13316" max="13316" width="23.42578125" style="1" customWidth="1"/>
    <col min="13317" max="13328" width="0" style="1" hidden="1" customWidth="1"/>
    <col min="13329" max="13329" width="17.28515625" style="1" bestFit="1" customWidth="1"/>
    <col min="13330" max="13330" width="21.42578125" style="1" customWidth="1"/>
    <col min="13331" max="13331" width="11.42578125" style="1"/>
    <col min="13332" max="13332" width="14.5703125" style="1" bestFit="1" customWidth="1"/>
    <col min="13333" max="13568" width="11.42578125" style="1"/>
    <col min="13569" max="13569" width="9.7109375" style="1" customWidth="1"/>
    <col min="13570" max="13570" width="51.28515625" style="1" customWidth="1"/>
    <col min="13571" max="13571" width="23.28515625" style="1" customWidth="1"/>
    <col min="13572" max="13572" width="23.42578125" style="1" customWidth="1"/>
    <col min="13573" max="13584" width="0" style="1" hidden="1" customWidth="1"/>
    <col min="13585" max="13585" width="17.28515625" style="1" bestFit="1" customWidth="1"/>
    <col min="13586" max="13586" width="21.42578125" style="1" customWidth="1"/>
    <col min="13587" max="13587" width="11.42578125" style="1"/>
    <col min="13588" max="13588" width="14.5703125" style="1" bestFit="1" customWidth="1"/>
    <col min="13589" max="13824" width="11.42578125" style="1"/>
    <col min="13825" max="13825" width="9.7109375" style="1" customWidth="1"/>
    <col min="13826" max="13826" width="51.28515625" style="1" customWidth="1"/>
    <col min="13827" max="13827" width="23.28515625" style="1" customWidth="1"/>
    <col min="13828" max="13828" width="23.42578125" style="1" customWidth="1"/>
    <col min="13829" max="13840" width="0" style="1" hidden="1" customWidth="1"/>
    <col min="13841" max="13841" width="17.28515625" style="1" bestFit="1" customWidth="1"/>
    <col min="13842" max="13842" width="21.42578125" style="1" customWidth="1"/>
    <col min="13843" max="13843" width="11.42578125" style="1"/>
    <col min="13844" max="13844" width="14.5703125" style="1" bestFit="1" customWidth="1"/>
    <col min="13845" max="14080" width="11.42578125" style="1"/>
    <col min="14081" max="14081" width="9.7109375" style="1" customWidth="1"/>
    <col min="14082" max="14082" width="51.28515625" style="1" customWidth="1"/>
    <col min="14083" max="14083" width="23.28515625" style="1" customWidth="1"/>
    <col min="14084" max="14084" width="23.42578125" style="1" customWidth="1"/>
    <col min="14085" max="14096" width="0" style="1" hidden="1" customWidth="1"/>
    <col min="14097" max="14097" width="17.28515625" style="1" bestFit="1" customWidth="1"/>
    <col min="14098" max="14098" width="21.42578125" style="1" customWidth="1"/>
    <col min="14099" max="14099" width="11.42578125" style="1"/>
    <col min="14100" max="14100" width="14.5703125" style="1" bestFit="1" customWidth="1"/>
    <col min="14101" max="14336" width="11.42578125" style="1"/>
    <col min="14337" max="14337" width="9.7109375" style="1" customWidth="1"/>
    <col min="14338" max="14338" width="51.28515625" style="1" customWidth="1"/>
    <col min="14339" max="14339" width="23.28515625" style="1" customWidth="1"/>
    <col min="14340" max="14340" width="23.42578125" style="1" customWidth="1"/>
    <col min="14341" max="14352" width="0" style="1" hidden="1" customWidth="1"/>
    <col min="14353" max="14353" width="17.28515625" style="1" bestFit="1" customWidth="1"/>
    <col min="14354" max="14354" width="21.42578125" style="1" customWidth="1"/>
    <col min="14355" max="14355" width="11.42578125" style="1"/>
    <col min="14356" max="14356" width="14.5703125" style="1" bestFit="1" customWidth="1"/>
    <col min="14357" max="14592" width="11.42578125" style="1"/>
    <col min="14593" max="14593" width="9.7109375" style="1" customWidth="1"/>
    <col min="14594" max="14594" width="51.28515625" style="1" customWidth="1"/>
    <col min="14595" max="14595" width="23.28515625" style="1" customWidth="1"/>
    <col min="14596" max="14596" width="23.42578125" style="1" customWidth="1"/>
    <col min="14597" max="14608" width="0" style="1" hidden="1" customWidth="1"/>
    <col min="14609" max="14609" width="17.28515625" style="1" bestFit="1" customWidth="1"/>
    <col min="14610" max="14610" width="21.42578125" style="1" customWidth="1"/>
    <col min="14611" max="14611" width="11.42578125" style="1"/>
    <col min="14612" max="14612" width="14.5703125" style="1" bestFit="1" customWidth="1"/>
    <col min="14613" max="14848" width="11.42578125" style="1"/>
    <col min="14849" max="14849" width="9.7109375" style="1" customWidth="1"/>
    <col min="14850" max="14850" width="51.28515625" style="1" customWidth="1"/>
    <col min="14851" max="14851" width="23.28515625" style="1" customWidth="1"/>
    <col min="14852" max="14852" width="23.42578125" style="1" customWidth="1"/>
    <col min="14853" max="14864" width="0" style="1" hidden="1" customWidth="1"/>
    <col min="14865" max="14865" width="17.28515625" style="1" bestFit="1" customWidth="1"/>
    <col min="14866" max="14866" width="21.42578125" style="1" customWidth="1"/>
    <col min="14867" max="14867" width="11.42578125" style="1"/>
    <col min="14868" max="14868" width="14.5703125" style="1" bestFit="1" customWidth="1"/>
    <col min="14869" max="15104" width="11.42578125" style="1"/>
    <col min="15105" max="15105" width="9.7109375" style="1" customWidth="1"/>
    <col min="15106" max="15106" width="51.28515625" style="1" customWidth="1"/>
    <col min="15107" max="15107" width="23.28515625" style="1" customWidth="1"/>
    <col min="15108" max="15108" width="23.42578125" style="1" customWidth="1"/>
    <col min="15109" max="15120" width="0" style="1" hidden="1" customWidth="1"/>
    <col min="15121" max="15121" width="17.28515625" style="1" bestFit="1" customWidth="1"/>
    <col min="15122" max="15122" width="21.42578125" style="1" customWidth="1"/>
    <col min="15123" max="15123" width="11.42578125" style="1"/>
    <col min="15124" max="15124" width="14.5703125" style="1" bestFit="1" customWidth="1"/>
    <col min="15125" max="15360" width="11.42578125" style="1"/>
    <col min="15361" max="15361" width="9.7109375" style="1" customWidth="1"/>
    <col min="15362" max="15362" width="51.28515625" style="1" customWidth="1"/>
    <col min="15363" max="15363" width="23.28515625" style="1" customWidth="1"/>
    <col min="15364" max="15364" width="23.42578125" style="1" customWidth="1"/>
    <col min="15365" max="15376" width="0" style="1" hidden="1" customWidth="1"/>
    <col min="15377" max="15377" width="17.28515625" style="1" bestFit="1" customWidth="1"/>
    <col min="15378" max="15378" width="21.42578125" style="1" customWidth="1"/>
    <col min="15379" max="15379" width="11.42578125" style="1"/>
    <col min="15380" max="15380" width="14.5703125" style="1" bestFit="1" customWidth="1"/>
    <col min="15381" max="15616" width="11.42578125" style="1"/>
    <col min="15617" max="15617" width="9.7109375" style="1" customWidth="1"/>
    <col min="15618" max="15618" width="51.28515625" style="1" customWidth="1"/>
    <col min="15619" max="15619" width="23.28515625" style="1" customWidth="1"/>
    <col min="15620" max="15620" width="23.42578125" style="1" customWidth="1"/>
    <col min="15621" max="15632" width="0" style="1" hidden="1" customWidth="1"/>
    <col min="15633" max="15633" width="17.28515625" style="1" bestFit="1" customWidth="1"/>
    <col min="15634" max="15634" width="21.42578125" style="1" customWidth="1"/>
    <col min="15635" max="15635" width="11.42578125" style="1"/>
    <col min="15636" max="15636" width="14.5703125" style="1" bestFit="1" customWidth="1"/>
    <col min="15637" max="15872" width="11.42578125" style="1"/>
    <col min="15873" max="15873" width="9.7109375" style="1" customWidth="1"/>
    <col min="15874" max="15874" width="51.28515625" style="1" customWidth="1"/>
    <col min="15875" max="15875" width="23.28515625" style="1" customWidth="1"/>
    <col min="15876" max="15876" width="23.42578125" style="1" customWidth="1"/>
    <col min="15877" max="15888" width="0" style="1" hidden="1" customWidth="1"/>
    <col min="15889" max="15889" width="17.28515625" style="1" bestFit="1" customWidth="1"/>
    <col min="15890" max="15890" width="21.42578125" style="1" customWidth="1"/>
    <col min="15891" max="15891" width="11.42578125" style="1"/>
    <col min="15892" max="15892" width="14.5703125" style="1" bestFit="1" customWidth="1"/>
    <col min="15893" max="16128" width="11.42578125" style="1"/>
    <col min="16129" max="16129" width="9.7109375" style="1" customWidth="1"/>
    <col min="16130" max="16130" width="51.28515625" style="1" customWidth="1"/>
    <col min="16131" max="16131" width="23.28515625" style="1" customWidth="1"/>
    <col min="16132" max="16132" width="23.42578125" style="1" customWidth="1"/>
    <col min="16133" max="16144" width="0" style="1" hidden="1" customWidth="1"/>
    <col min="16145" max="16145" width="17.28515625" style="1" bestFit="1" customWidth="1"/>
    <col min="16146" max="16146" width="21.42578125" style="1" customWidth="1"/>
    <col min="16147" max="16147" width="11.42578125" style="1"/>
    <col min="16148" max="16148" width="14.5703125" style="1" bestFit="1" customWidth="1"/>
    <col min="16149" max="16384" width="11.42578125" style="1"/>
  </cols>
  <sheetData>
    <row r="1" spans="1:11" s="39" customFormat="1" ht="14.25" x14ac:dyDescent="0.2">
      <c r="A1" s="47" t="s">
        <v>0</v>
      </c>
      <c r="B1" s="47"/>
      <c r="C1" s="47"/>
      <c r="D1" s="47"/>
      <c r="E1" s="42"/>
      <c r="F1" s="41"/>
      <c r="G1" s="41"/>
      <c r="H1" s="40"/>
    </row>
    <row r="2" spans="1:11" ht="14.25" customHeight="1" x14ac:dyDescent="0.2">
      <c r="A2" s="47" t="str">
        <f>+[3]SOLICITUD!A2</f>
        <v xml:space="preserve"> MODIFICACIÓN  PRESUPUESTARIA Nº3-2020</v>
      </c>
      <c r="B2" s="47"/>
      <c r="C2" s="47"/>
      <c r="D2" s="47"/>
    </row>
    <row r="3" spans="1:11" ht="13.5" customHeight="1" x14ac:dyDescent="0.2">
      <c r="B3" s="47"/>
      <c r="C3" s="47"/>
      <c r="D3" s="47"/>
      <c r="E3" s="47"/>
    </row>
    <row r="4" spans="1:11" ht="10.5" customHeight="1" x14ac:dyDescent="0.2"/>
    <row r="5" spans="1:11" x14ac:dyDescent="0.2">
      <c r="A5" s="38" t="s">
        <v>3</v>
      </c>
      <c r="B5" s="37"/>
      <c r="C5" s="36"/>
      <c r="D5" s="36"/>
    </row>
    <row r="6" spans="1:11" ht="11.25" customHeight="1" x14ac:dyDescent="0.2">
      <c r="A6" s="7"/>
    </row>
    <row r="7" spans="1:11" x14ac:dyDescent="0.2">
      <c r="A7" s="16" t="s">
        <v>1</v>
      </c>
      <c r="B7" s="15" t="s">
        <v>60</v>
      </c>
      <c r="C7" s="12"/>
      <c r="F7" s="35">
        <v>1</v>
      </c>
      <c r="G7" s="35">
        <v>2</v>
      </c>
      <c r="H7" s="34">
        <v>3</v>
      </c>
      <c r="I7" s="30"/>
      <c r="J7" s="30"/>
      <c r="K7" s="30"/>
    </row>
    <row r="8" spans="1:11" x14ac:dyDescent="0.2">
      <c r="A8" s="16"/>
      <c r="B8" s="15"/>
      <c r="C8" s="12"/>
      <c r="F8" s="35"/>
      <c r="G8" s="35"/>
      <c r="H8" s="34"/>
      <c r="I8" s="30"/>
      <c r="J8" s="30"/>
      <c r="K8" s="30"/>
    </row>
    <row r="9" spans="1:11" hidden="1" x14ac:dyDescent="0.2">
      <c r="A9" s="16">
        <v>0</v>
      </c>
      <c r="B9" s="15" t="s">
        <v>59</v>
      </c>
      <c r="C9" s="12"/>
      <c r="D9" s="5">
        <f>+C11+C14</f>
        <v>0</v>
      </c>
      <c r="F9" s="35"/>
      <c r="G9" s="35"/>
      <c r="H9" s="34"/>
      <c r="I9" s="30"/>
      <c r="J9" s="30"/>
      <c r="K9" s="30"/>
    </row>
    <row r="10" spans="1:11" hidden="1" x14ac:dyDescent="0.2">
      <c r="A10" s="16"/>
      <c r="B10" s="15"/>
      <c r="C10" s="12"/>
      <c r="F10" s="35"/>
      <c r="G10" s="35"/>
      <c r="H10" s="34"/>
      <c r="I10" s="30"/>
      <c r="J10" s="30"/>
      <c r="K10" s="30"/>
    </row>
    <row r="11" spans="1:11" hidden="1" x14ac:dyDescent="0.2">
      <c r="A11" s="16">
        <v>0.01</v>
      </c>
      <c r="B11" s="15" t="s">
        <v>58</v>
      </c>
      <c r="C11" s="5">
        <f>+C12</f>
        <v>0</v>
      </c>
      <c r="F11" s="35"/>
      <c r="G11" s="35"/>
      <c r="H11" s="34"/>
      <c r="I11" s="30"/>
      <c r="J11" s="30"/>
      <c r="K11" s="30"/>
    </row>
    <row r="12" spans="1:11" hidden="1" x14ac:dyDescent="0.2">
      <c r="A12" s="7" t="s">
        <v>92</v>
      </c>
      <c r="B12" s="6" t="s">
        <v>91</v>
      </c>
      <c r="C12" s="12"/>
      <c r="F12" s="35"/>
      <c r="G12" s="35"/>
      <c r="H12" s="34"/>
      <c r="I12" s="30"/>
      <c r="J12" s="30"/>
      <c r="K12" s="30"/>
    </row>
    <row r="13" spans="1:11" hidden="1" x14ac:dyDescent="0.2">
      <c r="A13" s="23"/>
      <c r="B13" s="25"/>
      <c r="C13" s="12"/>
      <c r="F13" s="35"/>
      <c r="G13" s="35"/>
      <c r="H13" s="34"/>
      <c r="I13" s="30"/>
      <c r="J13" s="30"/>
      <c r="K13" s="30"/>
    </row>
    <row r="14" spans="1:11" hidden="1" x14ac:dyDescent="0.2">
      <c r="A14" s="16">
        <v>0.02</v>
      </c>
      <c r="B14" s="15" t="s">
        <v>90</v>
      </c>
      <c r="C14" s="5">
        <f>SUM(C15:C16)</f>
        <v>0</v>
      </c>
      <c r="F14" s="35"/>
      <c r="G14" s="35"/>
      <c r="H14" s="34"/>
      <c r="I14" s="30"/>
      <c r="J14" s="30"/>
      <c r="K14" s="30"/>
    </row>
    <row r="15" spans="1:11" hidden="1" x14ac:dyDescent="0.2">
      <c r="A15" s="23" t="s">
        <v>89</v>
      </c>
      <c r="B15" s="25" t="s">
        <v>88</v>
      </c>
      <c r="C15" s="12"/>
      <c r="F15" s="35"/>
      <c r="G15" s="35"/>
      <c r="H15" s="34"/>
      <c r="I15" s="30"/>
      <c r="J15" s="30"/>
      <c r="K15" s="30"/>
    </row>
    <row r="16" spans="1:11" hidden="1" x14ac:dyDescent="0.2">
      <c r="A16" s="23" t="s">
        <v>87</v>
      </c>
      <c r="B16" s="25" t="s">
        <v>86</v>
      </c>
      <c r="C16" s="12"/>
      <c r="F16" s="35"/>
      <c r="G16" s="35"/>
      <c r="H16" s="34"/>
      <c r="I16" s="30"/>
      <c r="J16" s="30"/>
      <c r="K16" s="30"/>
    </row>
    <row r="17" spans="1:11" hidden="1" x14ac:dyDescent="0.2">
      <c r="A17" s="16"/>
      <c r="B17" s="15"/>
      <c r="C17" s="5"/>
      <c r="F17" s="35"/>
      <c r="G17" s="35"/>
      <c r="H17" s="34"/>
      <c r="I17" s="30"/>
      <c r="J17" s="30"/>
      <c r="K17" s="30"/>
    </row>
    <row r="18" spans="1:11" x14ac:dyDescent="0.2">
      <c r="A18" s="16" t="s">
        <v>52</v>
      </c>
      <c r="B18" s="15" t="s">
        <v>4</v>
      </c>
      <c r="C18" s="12"/>
      <c r="D18" s="5">
        <f>+C20+C24</f>
        <v>2470000</v>
      </c>
      <c r="F18" s="35"/>
      <c r="G18" s="35"/>
      <c r="H18" s="34"/>
      <c r="I18" s="30"/>
      <c r="J18" s="30"/>
      <c r="K18" s="30"/>
    </row>
    <row r="19" spans="1:11" x14ac:dyDescent="0.2">
      <c r="A19" s="16"/>
      <c r="B19" s="15"/>
      <c r="C19" s="12"/>
      <c r="F19" s="35"/>
      <c r="G19" s="35"/>
      <c r="H19" s="34"/>
      <c r="I19" s="30"/>
      <c r="J19" s="30"/>
      <c r="K19" s="30"/>
    </row>
    <row r="20" spans="1:11" x14ac:dyDescent="0.2">
      <c r="A20" s="33" t="s">
        <v>47</v>
      </c>
      <c r="B20" s="15" t="s">
        <v>46</v>
      </c>
      <c r="C20" s="5">
        <f>+C21</f>
        <v>2000000</v>
      </c>
      <c r="F20" s="35"/>
      <c r="G20" s="35"/>
      <c r="H20" s="34"/>
      <c r="I20" s="30"/>
      <c r="J20" s="30"/>
      <c r="K20" s="30"/>
    </row>
    <row r="21" spans="1:11" x14ac:dyDescent="0.2">
      <c r="A21" s="13" t="s">
        <v>45</v>
      </c>
      <c r="B21" s="13" t="s">
        <v>44</v>
      </c>
      <c r="C21" s="12">
        <v>2000000</v>
      </c>
      <c r="F21" s="35"/>
      <c r="G21" s="35"/>
      <c r="H21" s="34"/>
      <c r="I21" s="30"/>
      <c r="J21" s="30"/>
      <c r="K21" s="30"/>
    </row>
    <row r="22" spans="1:11" ht="65.25" customHeight="1" x14ac:dyDescent="0.2">
      <c r="B22" s="43" t="s">
        <v>131</v>
      </c>
      <c r="C22" s="12"/>
      <c r="F22" s="35"/>
      <c r="G22" s="35"/>
      <c r="H22" s="34"/>
      <c r="I22" s="30"/>
      <c r="J22" s="30"/>
      <c r="K22" s="30"/>
    </row>
    <row r="23" spans="1:11" x14ac:dyDescent="0.2">
      <c r="A23" s="16"/>
      <c r="B23" s="15"/>
      <c r="C23" s="12"/>
      <c r="F23" s="35"/>
      <c r="G23" s="35"/>
      <c r="H23" s="34"/>
      <c r="I23" s="30"/>
      <c r="J23" s="30"/>
      <c r="K23" s="30"/>
    </row>
    <row r="24" spans="1:11" x14ac:dyDescent="0.2">
      <c r="A24" s="33" t="s">
        <v>43</v>
      </c>
      <c r="B24" s="15" t="s">
        <v>42</v>
      </c>
      <c r="C24" s="5">
        <f>SUM(C25:C26)</f>
        <v>470000</v>
      </c>
      <c r="F24" s="35"/>
      <c r="G24" s="35"/>
      <c r="H24" s="34"/>
      <c r="I24" s="30"/>
      <c r="J24" s="30"/>
      <c r="K24" s="30"/>
    </row>
    <row r="25" spans="1:11" x14ac:dyDescent="0.2">
      <c r="A25" s="13" t="s">
        <v>98</v>
      </c>
      <c r="B25" s="13" t="s">
        <v>99</v>
      </c>
      <c r="C25" s="12">
        <v>470000</v>
      </c>
      <c r="F25" s="35"/>
      <c r="G25" s="35"/>
      <c r="H25" s="34"/>
      <c r="I25" s="30"/>
      <c r="J25" s="30"/>
      <c r="K25" s="30"/>
    </row>
    <row r="26" spans="1:11" ht="51" x14ac:dyDescent="0.2">
      <c r="B26" s="43" t="s">
        <v>132</v>
      </c>
      <c r="C26" s="12"/>
      <c r="F26" s="35"/>
      <c r="G26" s="35"/>
      <c r="H26" s="34"/>
      <c r="I26" s="30"/>
      <c r="J26" s="30"/>
      <c r="K26" s="30"/>
    </row>
    <row r="27" spans="1:11" x14ac:dyDescent="0.2">
      <c r="A27" s="7"/>
      <c r="B27" s="13"/>
      <c r="C27" s="12"/>
      <c r="F27" s="32"/>
      <c r="G27" s="32"/>
      <c r="H27" s="31"/>
      <c r="I27" s="30"/>
      <c r="J27" s="30"/>
      <c r="K27" s="30"/>
    </row>
    <row r="28" spans="1:11" x14ac:dyDescent="0.2">
      <c r="A28" s="16" t="s">
        <v>24</v>
      </c>
      <c r="B28" s="17" t="s">
        <v>23</v>
      </c>
      <c r="C28" s="12"/>
      <c r="D28" s="5">
        <f>+C38+C34+C30</f>
        <v>2066200</v>
      </c>
      <c r="F28" s="32"/>
      <c r="G28" s="32"/>
      <c r="H28" s="31"/>
      <c r="I28" s="30"/>
      <c r="J28" s="30"/>
      <c r="K28" s="30"/>
    </row>
    <row r="29" spans="1:11" x14ac:dyDescent="0.2">
      <c r="A29" s="16"/>
      <c r="B29" s="17"/>
      <c r="C29" s="12"/>
      <c r="F29" s="32"/>
      <c r="G29" s="32"/>
      <c r="H29" s="31"/>
      <c r="I29" s="30"/>
      <c r="J29" s="30"/>
      <c r="K29" s="30"/>
    </row>
    <row r="30" spans="1:11" x14ac:dyDescent="0.2">
      <c r="A30" s="33" t="s">
        <v>22</v>
      </c>
      <c r="B30" s="15" t="s">
        <v>21</v>
      </c>
      <c r="C30" s="5">
        <f>+C31</f>
        <v>524000</v>
      </c>
      <c r="F30" s="32"/>
      <c r="G30" s="32"/>
      <c r="H30" s="31"/>
      <c r="I30" s="30"/>
      <c r="J30" s="30"/>
      <c r="K30" s="30"/>
    </row>
    <row r="31" spans="1:11" x14ac:dyDescent="0.2">
      <c r="A31" s="13" t="s">
        <v>20</v>
      </c>
      <c r="B31" s="13" t="s">
        <v>19</v>
      </c>
      <c r="C31" s="12">
        <v>524000</v>
      </c>
      <c r="F31" s="32"/>
      <c r="G31" s="32"/>
      <c r="H31" s="31"/>
      <c r="I31" s="30"/>
      <c r="J31" s="30"/>
      <c r="K31" s="30"/>
    </row>
    <row r="32" spans="1:11" ht="33.75" customHeight="1" x14ac:dyDescent="0.2">
      <c r="B32" s="43" t="s">
        <v>133</v>
      </c>
      <c r="C32" s="12"/>
      <c r="F32" s="32"/>
      <c r="G32" s="32"/>
      <c r="H32" s="31"/>
      <c r="I32" s="30"/>
      <c r="J32" s="30"/>
      <c r="K32" s="30"/>
    </row>
    <row r="33" spans="1:20" x14ac:dyDescent="0.2">
      <c r="A33" s="16"/>
      <c r="B33" s="17"/>
      <c r="C33" s="12"/>
      <c r="F33" s="32"/>
      <c r="G33" s="32"/>
      <c r="H33" s="31"/>
      <c r="I33" s="30"/>
      <c r="J33" s="30"/>
      <c r="K33" s="30"/>
    </row>
    <row r="34" spans="1:20" ht="25.5" x14ac:dyDescent="0.2">
      <c r="A34" s="33" t="s">
        <v>16</v>
      </c>
      <c r="B34" s="18" t="s">
        <v>15</v>
      </c>
      <c r="C34" s="5">
        <f>+C35</f>
        <v>140000</v>
      </c>
      <c r="F34" s="32"/>
      <c r="G34" s="32"/>
      <c r="H34" s="31"/>
      <c r="I34" s="30"/>
      <c r="J34" s="30"/>
      <c r="K34" s="30"/>
    </row>
    <row r="35" spans="1:20" ht="12.75" customHeight="1" x14ac:dyDescent="0.2">
      <c r="A35" s="13" t="s">
        <v>100</v>
      </c>
      <c r="B35" s="1" t="s">
        <v>101</v>
      </c>
      <c r="C35" s="12">
        <v>140000</v>
      </c>
      <c r="F35" s="32"/>
      <c r="G35" s="32"/>
      <c r="H35" s="31"/>
      <c r="I35" s="30"/>
      <c r="J35" s="30"/>
      <c r="K35" s="30"/>
      <c r="R35" s="7" t="s">
        <v>75</v>
      </c>
      <c r="S35" s="19" t="s">
        <v>74</v>
      </c>
      <c r="T35" s="12">
        <v>1375000</v>
      </c>
    </row>
    <row r="36" spans="1:20" ht="45.75" customHeight="1" x14ac:dyDescent="0.2">
      <c r="B36" s="43" t="s">
        <v>134</v>
      </c>
      <c r="C36" s="12"/>
      <c r="F36" s="32"/>
      <c r="G36" s="32"/>
      <c r="H36" s="31"/>
      <c r="I36" s="30"/>
      <c r="J36" s="30"/>
      <c r="K36" s="30"/>
      <c r="R36" s="7"/>
      <c r="S36" s="19"/>
      <c r="T36" s="12"/>
    </row>
    <row r="37" spans="1:20" x14ac:dyDescent="0.2">
      <c r="A37" s="16"/>
      <c r="B37" s="17"/>
      <c r="C37" s="12"/>
      <c r="F37" s="32"/>
      <c r="G37" s="32"/>
      <c r="H37" s="31"/>
      <c r="I37" s="30"/>
      <c r="J37" s="30"/>
      <c r="K37" s="30"/>
      <c r="R37" s="1" t="s">
        <v>95</v>
      </c>
    </row>
    <row r="38" spans="1:20" x14ac:dyDescent="0.2">
      <c r="A38" s="16" t="s">
        <v>14</v>
      </c>
      <c r="B38" s="17" t="s">
        <v>13</v>
      </c>
      <c r="C38" s="5">
        <f>SUM(C39:C42)</f>
        <v>1402200</v>
      </c>
      <c r="F38" s="32"/>
      <c r="G38" s="32"/>
      <c r="H38" s="31"/>
      <c r="I38" s="30"/>
      <c r="J38" s="30"/>
      <c r="K38" s="30"/>
    </row>
    <row r="39" spans="1:20" x14ac:dyDescent="0.2">
      <c r="A39" s="7" t="s">
        <v>12</v>
      </c>
      <c r="B39" s="1" t="s">
        <v>93</v>
      </c>
      <c r="C39" s="12">
        <v>975000</v>
      </c>
      <c r="F39" s="32"/>
      <c r="G39" s="32"/>
      <c r="H39" s="31"/>
      <c r="I39" s="30"/>
      <c r="J39" s="30"/>
      <c r="K39" s="30"/>
    </row>
    <row r="40" spans="1:20" ht="25.5" x14ac:dyDescent="0.2">
      <c r="A40" s="7"/>
      <c r="B40" s="43" t="s">
        <v>135</v>
      </c>
      <c r="C40" s="12"/>
      <c r="F40" s="32"/>
      <c r="G40" s="32"/>
      <c r="H40" s="31"/>
      <c r="I40" s="30"/>
      <c r="J40" s="30"/>
      <c r="K40" s="30"/>
    </row>
    <row r="41" spans="1:20" x14ac:dyDescent="0.2">
      <c r="A41" s="7"/>
      <c r="B41" s="1"/>
      <c r="C41" s="12"/>
      <c r="F41" s="32"/>
      <c r="G41" s="32"/>
      <c r="H41" s="31"/>
      <c r="I41" s="30"/>
      <c r="J41" s="30"/>
      <c r="K41" s="30"/>
    </row>
    <row r="42" spans="1:20" x14ac:dyDescent="0.2">
      <c r="A42" s="7" t="s">
        <v>102</v>
      </c>
      <c r="B42" s="1" t="s">
        <v>136</v>
      </c>
      <c r="C42" s="12">
        <v>427200</v>
      </c>
      <c r="F42" s="32"/>
      <c r="G42" s="32"/>
      <c r="H42" s="31"/>
      <c r="I42" s="30"/>
      <c r="J42" s="30"/>
      <c r="K42" s="30"/>
    </row>
    <row r="43" spans="1:20" ht="66.75" customHeight="1" x14ac:dyDescent="0.2">
      <c r="A43" s="7"/>
      <c r="B43" s="43" t="s">
        <v>137</v>
      </c>
      <c r="C43" s="12"/>
      <c r="F43" s="32"/>
      <c r="G43" s="32"/>
      <c r="H43" s="31"/>
      <c r="I43" s="30"/>
      <c r="J43" s="30"/>
      <c r="K43" s="30"/>
    </row>
    <row r="44" spans="1:20" x14ac:dyDescent="0.2">
      <c r="A44" s="7"/>
      <c r="B44" s="1"/>
      <c r="C44" s="12"/>
      <c r="F44" s="32"/>
      <c r="G44" s="32"/>
      <c r="H44" s="31"/>
      <c r="I44" s="30"/>
      <c r="J44" s="30"/>
      <c r="K44" s="30"/>
    </row>
    <row r="45" spans="1:20" x14ac:dyDescent="0.2">
      <c r="A45" s="16" t="s">
        <v>96</v>
      </c>
      <c r="B45" s="39" t="s">
        <v>6</v>
      </c>
      <c r="C45" s="12"/>
      <c r="D45" s="5">
        <f>+C47</f>
        <v>12000000</v>
      </c>
      <c r="F45" s="32"/>
      <c r="G45" s="32"/>
      <c r="H45" s="31"/>
      <c r="I45" s="30"/>
      <c r="J45" s="30"/>
      <c r="K45" s="30"/>
    </row>
    <row r="46" spans="1:20" x14ac:dyDescent="0.2">
      <c r="A46" s="16"/>
      <c r="B46" s="39"/>
      <c r="C46" s="12"/>
      <c r="F46" s="32"/>
      <c r="G46" s="32"/>
      <c r="H46" s="31"/>
      <c r="I46" s="30"/>
      <c r="J46" s="30"/>
      <c r="K46" s="30"/>
    </row>
    <row r="47" spans="1:20" x14ac:dyDescent="0.2">
      <c r="A47" s="16" t="s">
        <v>97</v>
      </c>
      <c r="B47" s="39" t="s">
        <v>7</v>
      </c>
      <c r="C47" s="5">
        <f>+C48</f>
        <v>12000000</v>
      </c>
      <c r="F47" s="32"/>
      <c r="G47" s="32"/>
      <c r="H47" s="31"/>
      <c r="I47" s="30"/>
      <c r="J47" s="30"/>
      <c r="K47" s="30"/>
    </row>
    <row r="48" spans="1:20" x14ac:dyDescent="0.2">
      <c r="A48" s="7" t="s">
        <v>8</v>
      </c>
      <c r="B48" s="13" t="s">
        <v>9</v>
      </c>
      <c r="C48" s="12">
        <v>12000000</v>
      </c>
      <c r="F48" s="46"/>
      <c r="G48" s="46"/>
      <c r="H48" s="45"/>
      <c r="I48" s="44"/>
      <c r="J48" s="44"/>
      <c r="K48" s="44"/>
    </row>
    <row r="49" spans="1:11" ht="45.75" customHeight="1" x14ac:dyDescent="0.2">
      <c r="A49" s="7"/>
      <c r="B49" s="43" t="s">
        <v>138</v>
      </c>
      <c r="C49" s="12"/>
      <c r="F49" s="46"/>
      <c r="G49" s="46"/>
      <c r="H49" s="45"/>
      <c r="I49" s="44"/>
      <c r="J49" s="44"/>
      <c r="K49" s="44"/>
    </row>
    <row r="50" spans="1:11" x14ac:dyDescent="0.2">
      <c r="A50" s="7"/>
      <c r="B50" s="13"/>
      <c r="C50" s="12"/>
      <c r="F50" s="46"/>
      <c r="G50" s="46"/>
      <c r="H50" s="45"/>
      <c r="I50" s="44"/>
      <c r="J50" s="44"/>
      <c r="K50" s="44"/>
    </row>
    <row r="51" spans="1:11" x14ac:dyDescent="0.2">
      <c r="A51" s="16">
        <v>6</v>
      </c>
      <c r="B51" s="15" t="s">
        <v>65</v>
      </c>
      <c r="C51" s="12"/>
      <c r="D51" s="5">
        <f>+C53</f>
        <v>350000</v>
      </c>
    </row>
    <row r="52" spans="1:11" x14ac:dyDescent="0.2">
      <c r="A52" s="16"/>
      <c r="B52" s="15"/>
      <c r="C52" s="12"/>
    </row>
    <row r="53" spans="1:11" x14ac:dyDescent="0.2">
      <c r="A53" s="16">
        <v>6.06</v>
      </c>
      <c r="B53" s="20" t="s">
        <v>104</v>
      </c>
      <c r="C53" s="5">
        <f>+C54</f>
        <v>350000</v>
      </c>
    </row>
    <row r="54" spans="1:11" x14ac:dyDescent="0.2">
      <c r="A54" s="7" t="s">
        <v>105</v>
      </c>
      <c r="B54" s="19" t="s">
        <v>106</v>
      </c>
      <c r="C54" s="12">
        <v>350000</v>
      </c>
    </row>
    <row r="55" spans="1:11" ht="25.5" x14ac:dyDescent="0.2">
      <c r="A55" s="7"/>
      <c r="B55" s="43" t="s">
        <v>139</v>
      </c>
      <c r="C55" s="12"/>
    </row>
    <row r="56" spans="1:11" x14ac:dyDescent="0.2">
      <c r="A56" s="7"/>
      <c r="B56" s="13"/>
      <c r="C56" s="12"/>
    </row>
    <row r="57" spans="1:11" ht="13.5" thickBot="1" x14ac:dyDescent="0.25">
      <c r="A57" s="7"/>
      <c r="B57" s="10" t="s">
        <v>63</v>
      </c>
      <c r="D57" s="9">
        <f>SUM(D9:D56)</f>
        <v>16886200</v>
      </c>
    </row>
    <row r="58" spans="1:11" ht="13.5" thickTop="1" x14ac:dyDescent="0.2">
      <c r="A58" s="7"/>
      <c r="B58" s="10"/>
    </row>
    <row r="59" spans="1:11" x14ac:dyDescent="0.2">
      <c r="A59" s="28" t="s">
        <v>62</v>
      </c>
      <c r="B59" s="27"/>
      <c r="D59" s="5" t="s">
        <v>61</v>
      </c>
    </row>
    <row r="60" spans="1:11" x14ac:dyDescent="0.2">
      <c r="A60" s="26"/>
      <c r="B60" s="10"/>
      <c r="D60" s="5" t="s">
        <v>2</v>
      </c>
    </row>
    <row r="61" spans="1:11" x14ac:dyDescent="0.2">
      <c r="A61" s="26" t="s">
        <v>1</v>
      </c>
      <c r="B61" s="10" t="s">
        <v>60</v>
      </c>
    </row>
    <row r="62" spans="1:11" x14ac:dyDescent="0.2">
      <c r="A62" s="26"/>
      <c r="B62" s="10"/>
    </row>
    <row r="63" spans="1:11" x14ac:dyDescent="0.2">
      <c r="A63" s="16">
        <v>0</v>
      </c>
      <c r="B63" s="17" t="s">
        <v>59</v>
      </c>
      <c r="C63" s="12"/>
      <c r="D63" s="5">
        <f>+C65</f>
        <v>350000</v>
      </c>
    </row>
    <row r="64" spans="1:11" x14ac:dyDescent="0.2">
      <c r="A64" s="16"/>
      <c r="B64" s="17"/>
      <c r="C64" s="12"/>
    </row>
    <row r="65" spans="1:20" x14ac:dyDescent="0.2">
      <c r="A65" s="16">
        <v>0.01</v>
      </c>
      <c r="B65" s="15" t="s">
        <v>58</v>
      </c>
      <c r="C65" s="5">
        <f>+C66</f>
        <v>350000</v>
      </c>
    </row>
    <row r="66" spans="1:20" x14ac:dyDescent="0.2">
      <c r="A66" s="23" t="s">
        <v>57</v>
      </c>
      <c r="B66" s="25" t="s">
        <v>56</v>
      </c>
      <c r="C66" s="12">
        <v>350000</v>
      </c>
    </row>
    <row r="67" spans="1:20" ht="25.5" x14ac:dyDescent="0.2">
      <c r="A67" s="23"/>
      <c r="B67" s="43" t="s">
        <v>140</v>
      </c>
      <c r="C67" s="12"/>
    </row>
    <row r="68" spans="1:20" x14ac:dyDescent="0.2">
      <c r="A68" s="23"/>
      <c r="B68" s="25"/>
      <c r="C68" s="12"/>
    </row>
    <row r="69" spans="1:20" x14ac:dyDescent="0.2">
      <c r="A69" s="16" t="s">
        <v>52</v>
      </c>
      <c r="B69" s="17" t="s">
        <v>4</v>
      </c>
      <c r="C69" s="12"/>
      <c r="D69" s="21">
        <f>+C71</f>
        <v>2470000</v>
      </c>
    </row>
    <row r="70" spans="1:20" x14ac:dyDescent="0.2">
      <c r="A70" s="16"/>
      <c r="B70" s="17"/>
      <c r="C70" s="12"/>
      <c r="D70" s="21"/>
    </row>
    <row r="71" spans="1:20" s="4" customFormat="1" x14ac:dyDescent="0.2">
      <c r="A71" s="16" t="s">
        <v>33</v>
      </c>
      <c r="B71" s="20" t="s">
        <v>32</v>
      </c>
      <c r="C71" s="5">
        <f>SUM(C72:C75)</f>
        <v>2470000</v>
      </c>
      <c r="D71" s="11"/>
      <c r="F71" s="3"/>
      <c r="G71" s="3"/>
      <c r="H71" s="2"/>
      <c r="I71" s="1"/>
      <c r="J71" s="1"/>
      <c r="K71" s="1"/>
      <c r="L71" s="1"/>
      <c r="M71" s="1"/>
      <c r="N71" s="1"/>
      <c r="O71" s="1"/>
      <c r="P71" s="1"/>
      <c r="Q71" s="1"/>
      <c r="R71" s="1"/>
      <c r="S71" s="1"/>
      <c r="T71" s="1"/>
    </row>
    <row r="72" spans="1:20" s="4" customFormat="1" x14ac:dyDescent="0.2">
      <c r="A72" s="7" t="s">
        <v>31</v>
      </c>
      <c r="B72" s="13" t="s">
        <v>30</v>
      </c>
      <c r="C72" s="12">
        <v>2270000</v>
      </c>
      <c r="D72" s="11"/>
      <c r="F72" s="3"/>
      <c r="G72" s="3"/>
      <c r="H72" s="2"/>
      <c r="I72" s="1"/>
      <c r="J72" s="1"/>
      <c r="K72" s="1"/>
      <c r="L72" s="1"/>
      <c r="M72" s="1"/>
      <c r="N72" s="1"/>
      <c r="O72" s="1"/>
      <c r="P72" s="1"/>
      <c r="Q72" s="1"/>
      <c r="R72" s="1"/>
      <c r="S72" s="1"/>
      <c r="T72" s="1"/>
    </row>
    <row r="73" spans="1:20" s="4" customFormat="1" ht="25.5" x14ac:dyDescent="0.2">
      <c r="A73" s="7"/>
      <c r="B73" s="43" t="s">
        <v>141</v>
      </c>
      <c r="C73" s="12"/>
      <c r="D73" s="11"/>
      <c r="F73" s="3"/>
      <c r="G73" s="3"/>
      <c r="H73" s="2"/>
      <c r="I73" s="1"/>
      <c r="J73" s="1"/>
      <c r="K73" s="1"/>
      <c r="L73" s="1"/>
      <c r="M73" s="1"/>
      <c r="N73" s="1"/>
      <c r="O73" s="1"/>
      <c r="P73" s="1"/>
      <c r="Q73" s="1"/>
      <c r="R73" s="1"/>
      <c r="S73" s="1"/>
      <c r="T73" s="1"/>
    </row>
    <row r="74" spans="1:20" s="4" customFormat="1" x14ac:dyDescent="0.2">
      <c r="A74" s="7"/>
      <c r="B74" s="13"/>
      <c r="C74" s="12"/>
      <c r="D74" s="11"/>
      <c r="F74" s="3"/>
      <c r="G74" s="3"/>
      <c r="H74" s="2"/>
      <c r="I74" s="1"/>
      <c r="J74" s="1"/>
      <c r="K74" s="1"/>
      <c r="L74" s="1"/>
      <c r="M74" s="1"/>
      <c r="N74" s="1"/>
      <c r="O74" s="1"/>
      <c r="P74" s="1"/>
      <c r="Q74" s="1"/>
      <c r="R74" s="1"/>
      <c r="S74" s="1"/>
      <c r="T74" s="1"/>
    </row>
    <row r="75" spans="1:20" s="4" customFormat="1" x14ac:dyDescent="0.2">
      <c r="A75" s="7" t="s">
        <v>29</v>
      </c>
      <c r="B75" s="13" t="s">
        <v>28</v>
      </c>
      <c r="C75" s="12">
        <v>200000</v>
      </c>
      <c r="D75" s="11"/>
      <c r="F75" s="3"/>
      <c r="G75" s="3"/>
      <c r="H75" s="2"/>
      <c r="I75" s="1"/>
      <c r="J75" s="1"/>
      <c r="K75" s="1"/>
      <c r="L75" s="1"/>
      <c r="M75" s="1"/>
      <c r="N75" s="1"/>
      <c r="O75" s="1"/>
      <c r="P75" s="1"/>
      <c r="Q75" s="1"/>
      <c r="R75" s="1"/>
      <c r="S75" s="1"/>
      <c r="T75" s="1"/>
    </row>
    <row r="76" spans="1:20" s="4" customFormat="1" ht="25.5" x14ac:dyDescent="0.2">
      <c r="A76" s="7"/>
      <c r="B76" s="43" t="s">
        <v>142</v>
      </c>
      <c r="C76" s="12"/>
      <c r="D76" s="11"/>
      <c r="F76" s="3"/>
      <c r="G76" s="3"/>
      <c r="H76" s="2"/>
      <c r="I76" s="1"/>
      <c r="J76" s="1"/>
      <c r="K76" s="1"/>
      <c r="L76" s="1"/>
      <c r="M76" s="1"/>
      <c r="N76" s="1"/>
      <c r="O76" s="1"/>
      <c r="P76" s="1"/>
      <c r="Q76" s="1"/>
      <c r="R76" s="1"/>
      <c r="S76" s="1"/>
      <c r="T76" s="1"/>
    </row>
    <row r="77" spans="1:20" s="4" customFormat="1" x14ac:dyDescent="0.2">
      <c r="A77" s="7"/>
      <c r="B77" s="43"/>
      <c r="C77" s="12"/>
      <c r="D77" s="11"/>
      <c r="F77" s="3"/>
      <c r="G77" s="3"/>
      <c r="H77" s="2"/>
      <c r="I77" s="1"/>
      <c r="J77" s="1"/>
      <c r="K77" s="1"/>
      <c r="L77" s="1"/>
      <c r="M77" s="1"/>
      <c r="N77" s="1"/>
      <c r="O77" s="1"/>
      <c r="P77" s="1"/>
      <c r="Q77" s="1"/>
      <c r="R77" s="1"/>
      <c r="S77" s="1"/>
      <c r="T77" s="1"/>
    </row>
    <row r="78" spans="1:20" s="4" customFormat="1" x14ac:dyDescent="0.2">
      <c r="A78" s="16" t="s">
        <v>24</v>
      </c>
      <c r="B78" s="17" t="s">
        <v>23</v>
      </c>
      <c r="C78" s="12"/>
      <c r="D78" s="5">
        <f>+C80+C87+C91+C101+C105</f>
        <v>2066200</v>
      </c>
      <c r="F78" s="3"/>
      <c r="G78" s="3"/>
      <c r="H78" s="2"/>
      <c r="I78" s="1"/>
      <c r="J78" s="1"/>
      <c r="K78" s="1"/>
      <c r="L78" s="1"/>
      <c r="M78" s="1"/>
      <c r="N78" s="1"/>
      <c r="O78" s="1"/>
      <c r="P78" s="1"/>
      <c r="Q78" s="1"/>
      <c r="R78" s="1"/>
      <c r="S78" s="1"/>
      <c r="T78" s="1"/>
    </row>
    <row r="79" spans="1:20" s="4" customFormat="1" x14ac:dyDescent="0.2">
      <c r="A79" s="16"/>
      <c r="B79" s="17"/>
      <c r="C79" s="12"/>
      <c r="D79" s="5"/>
      <c r="F79" s="3"/>
      <c r="G79" s="3"/>
      <c r="H79" s="2"/>
      <c r="I79" s="1"/>
      <c r="J79" s="1"/>
      <c r="K79" s="1"/>
      <c r="L79" s="1"/>
      <c r="M79" s="1"/>
      <c r="N79" s="1"/>
      <c r="O79" s="1"/>
      <c r="P79" s="1"/>
      <c r="Q79" s="1"/>
      <c r="R79" s="1"/>
      <c r="S79" s="1"/>
      <c r="T79" s="1"/>
    </row>
    <row r="80" spans="1:20" s="4" customFormat="1" x14ac:dyDescent="0.2">
      <c r="A80" s="16" t="s">
        <v>22</v>
      </c>
      <c r="B80" s="18" t="s">
        <v>21</v>
      </c>
      <c r="C80" s="5">
        <f>SUM(C81:C84)</f>
        <v>130000</v>
      </c>
      <c r="D80" s="5"/>
      <c r="F80" s="3"/>
      <c r="G80" s="3"/>
      <c r="H80" s="2"/>
      <c r="I80" s="1"/>
      <c r="J80" s="1"/>
      <c r="K80" s="1"/>
      <c r="L80" s="1"/>
      <c r="M80" s="1"/>
      <c r="N80" s="1"/>
      <c r="O80" s="1"/>
      <c r="P80" s="1"/>
      <c r="Q80" s="1"/>
      <c r="R80" s="1"/>
      <c r="S80" s="1"/>
      <c r="T80" s="1"/>
    </row>
    <row r="81" spans="1:20" s="4" customFormat="1" x14ac:dyDescent="0.2">
      <c r="A81" s="7" t="s">
        <v>18</v>
      </c>
      <c r="B81" s="1" t="s">
        <v>17</v>
      </c>
      <c r="C81" s="12">
        <v>50000</v>
      </c>
      <c r="D81" s="5"/>
      <c r="F81" s="3"/>
      <c r="G81" s="3"/>
      <c r="H81" s="2"/>
      <c r="I81" s="1"/>
      <c r="J81" s="1"/>
      <c r="K81" s="1"/>
      <c r="L81" s="1"/>
      <c r="M81" s="1"/>
      <c r="N81" s="1"/>
      <c r="O81" s="1"/>
      <c r="P81" s="1"/>
      <c r="Q81" s="1"/>
      <c r="R81" s="1"/>
      <c r="S81" s="1"/>
      <c r="T81" s="1"/>
    </row>
    <row r="82" spans="1:20" s="4" customFormat="1" ht="52.5" customHeight="1" x14ac:dyDescent="0.2">
      <c r="A82" s="7"/>
      <c r="B82" s="43" t="s">
        <v>143</v>
      </c>
      <c r="C82" s="12"/>
      <c r="D82" s="5"/>
      <c r="F82" s="3"/>
      <c r="G82" s="3"/>
      <c r="H82" s="2"/>
      <c r="I82" s="1"/>
      <c r="J82" s="1"/>
      <c r="K82" s="1"/>
      <c r="L82" s="1"/>
      <c r="M82" s="1"/>
      <c r="N82" s="1"/>
      <c r="O82" s="1"/>
      <c r="P82" s="1"/>
      <c r="Q82" s="1"/>
      <c r="R82" s="1"/>
      <c r="S82" s="1"/>
      <c r="T82" s="1"/>
    </row>
    <row r="83" spans="1:20" s="4" customFormat="1" x14ac:dyDescent="0.2">
      <c r="A83" s="7"/>
      <c r="B83" s="1"/>
      <c r="C83" s="12"/>
      <c r="D83" s="5"/>
      <c r="F83" s="3"/>
      <c r="G83" s="3"/>
      <c r="H83" s="2"/>
      <c r="I83" s="1"/>
      <c r="J83" s="1"/>
      <c r="K83" s="1"/>
      <c r="L83" s="1"/>
      <c r="M83" s="1"/>
      <c r="N83" s="1"/>
      <c r="O83" s="1"/>
      <c r="P83" s="1"/>
      <c r="Q83" s="1"/>
      <c r="R83" s="1"/>
      <c r="S83" s="1"/>
      <c r="T83" s="1"/>
    </row>
    <row r="84" spans="1:20" s="4" customFormat="1" x14ac:dyDescent="0.2">
      <c r="A84" s="7" t="s">
        <v>107</v>
      </c>
      <c r="B84" s="1" t="s">
        <v>108</v>
      </c>
      <c r="C84" s="12">
        <v>80000</v>
      </c>
      <c r="D84" s="5"/>
      <c r="F84" s="3"/>
      <c r="G84" s="3"/>
      <c r="H84" s="2"/>
      <c r="I84" s="1"/>
      <c r="J84" s="1"/>
      <c r="K84" s="1"/>
      <c r="L84" s="1"/>
      <c r="M84" s="1"/>
      <c r="N84" s="1"/>
      <c r="O84" s="1"/>
      <c r="P84" s="1"/>
      <c r="Q84" s="1"/>
      <c r="R84" s="1"/>
      <c r="S84" s="1"/>
      <c r="T84" s="1"/>
    </row>
    <row r="85" spans="1:20" s="4" customFormat="1" ht="63.75" x14ac:dyDescent="0.2">
      <c r="A85" s="7"/>
      <c r="B85" s="43" t="s">
        <v>143</v>
      </c>
      <c r="C85" s="12"/>
      <c r="D85" s="5"/>
      <c r="F85" s="3"/>
      <c r="G85" s="3"/>
      <c r="H85" s="2"/>
      <c r="I85" s="1"/>
      <c r="J85" s="1"/>
      <c r="K85" s="1"/>
      <c r="L85" s="1"/>
      <c r="M85" s="1"/>
      <c r="N85" s="1"/>
      <c r="O85" s="1"/>
      <c r="P85" s="1"/>
      <c r="Q85" s="1"/>
      <c r="R85" s="1"/>
      <c r="S85" s="1"/>
      <c r="T85" s="1"/>
    </row>
    <row r="86" spans="1:20" s="4" customFormat="1" x14ac:dyDescent="0.2">
      <c r="A86" s="7"/>
      <c r="B86" s="1"/>
      <c r="C86" s="12"/>
      <c r="D86" s="5"/>
      <c r="F86" s="3"/>
      <c r="G86" s="3"/>
      <c r="H86" s="2"/>
      <c r="I86" s="1"/>
      <c r="J86" s="1"/>
      <c r="K86" s="1"/>
      <c r="L86" s="1"/>
      <c r="M86" s="1"/>
      <c r="N86" s="1"/>
      <c r="O86" s="1"/>
      <c r="P86" s="1"/>
      <c r="Q86" s="1"/>
      <c r="R86" s="1"/>
      <c r="S86" s="1"/>
      <c r="T86" s="1"/>
    </row>
    <row r="87" spans="1:20" s="4" customFormat="1" x14ac:dyDescent="0.2">
      <c r="A87" s="16" t="s">
        <v>109</v>
      </c>
      <c r="B87" s="39" t="s">
        <v>110</v>
      </c>
      <c r="C87" s="5">
        <f>+C88</f>
        <v>150000</v>
      </c>
      <c r="D87" s="5"/>
      <c r="F87" s="3"/>
      <c r="G87" s="3"/>
      <c r="H87" s="2"/>
      <c r="I87" s="1"/>
      <c r="J87" s="1"/>
      <c r="K87" s="1"/>
      <c r="L87" s="1"/>
      <c r="M87" s="1"/>
      <c r="N87" s="1"/>
      <c r="O87" s="1"/>
      <c r="P87" s="1"/>
      <c r="Q87" s="1"/>
      <c r="R87" s="1"/>
      <c r="S87" s="1"/>
      <c r="T87" s="1"/>
    </row>
    <row r="88" spans="1:20" s="4" customFormat="1" x14ac:dyDescent="0.2">
      <c r="A88" s="7" t="s">
        <v>111</v>
      </c>
      <c r="B88" s="1" t="s">
        <v>112</v>
      </c>
      <c r="C88" s="12">
        <v>150000</v>
      </c>
      <c r="D88" s="5"/>
      <c r="F88" s="3"/>
      <c r="G88" s="3"/>
      <c r="H88" s="2"/>
      <c r="I88" s="1"/>
      <c r="J88" s="1"/>
      <c r="K88" s="1"/>
      <c r="L88" s="1"/>
      <c r="M88" s="1"/>
      <c r="N88" s="1"/>
      <c r="O88" s="1"/>
      <c r="P88" s="1"/>
      <c r="Q88" s="1"/>
      <c r="R88" s="1"/>
      <c r="S88" s="1"/>
      <c r="T88" s="1"/>
    </row>
    <row r="89" spans="1:20" s="4" customFormat="1" ht="60.75" customHeight="1" x14ac:dyDescent="0.2">
      <c r="A89" s="7"/>
      <c r="B89" s="43" t="s">
        <v>143</v>
      </c>
      <c r="C89" s="12"/>
      <c r="D89" s="5"/>
      <c r="F89" s="3"/>
      <c r="G89" s="3"/>
      <c r="H89" s="2"/>
      <c r="I89" s="1"/>
      <c r="J89" s="1"/>
      <c r="K89" s="1"/>
      <c r="L89" s="1"/>
      <c r="M89" s="1"/>
      <c r="N89" s="1"/>
      <c r="O89" s="1"/>
      <c r="P89" s="1"/>
      <c r="Q89" s="1"/>
      <c r="R89" s="1"/>
      <c r="S89" s="1"/>
      <c r="T89" s="1"/>
    </row>
    <row r="90" spans="1:20" s="4" customFormat="1" ht="12" customHeight="1" x14ac:dyDescent="0.2">
      <c r="A90" s="16"/>
      <c r="B90" s="17"/>
      <c r="C90" s="12"/>
      <c r="D90" s="5"/>
      <c r="F90" s="3"/>
      <c r="G90" s="3"/>
      <c r="H90" s="2"/>
      <c r="I90" s="1"/>
      <c r="J90" s="1"/>
      <c r="K90" s="1"/>
      <c r="L90" s="1"/>
      <c r="M90" s="1"/>
      <c r="N90" s="1"/>
      <c r="O90" s="1"/>
      <c r="P90" s="1"/>
      <c r="Q90" s="1"/>
      <c r="R90" s="1"/>
      <c r="S90" s="1"/>
      <c r="T90" s="1"/>
    </row>
    <row r="91" spans="1:20" s="4" customFormat="1" ht="25.5" x14ac:dyDescent="0.2">
      <c r="A91" s="16" t="s">
        <v>16</v>
      </c>
      <c r="B91" s="15" t="s">
        <v>15</v>
      </c>
      <c r="C91" s="5">
        <f>SUM(C92:C98)</f>
        <v>325000</v>
      </c>
      <c r="D91" s="5"/>
      <c r="F91" s="3"/>
      <c r="G91" s="3"/>
      <c r="H91" s="2"/>
      <c r="I91" s="1"/>
      <c r="J91" s="1"/>
      <c r="K91" s="1"/>
      <c r="L91" s="1"/>
      <c r="M91" s="1"/>
      <c r="N91" s="1"/>
      <c r="O91" s="1"/>
      <c r="P91" s="1"/>
      <c r="Q91" s="1"/>
      <c r="R91" s="1"/>
      <c r="S91" s="1"/>
      <c r="T91" s="1"/>
    </row>
    <row r="92" spans="1:20" s="4" customFormat="1" ht="18.75" customHeight="1" x14ac:dyDescent="0.2">
      <c r="A92" s="7" t="s">
        <v>113</v>
      </c>
      <c r="B92" s="6" t="s">
        <v>114</v>
      </c>
      <c r="C92" s="12">
        <v>75000</v>
      </c>
      <c r="D92" s="5"/>
      <c r="F92" s="3"/>
      <c r="G92" s="3"/>
      <c r="H92" s="2"/>
      <c r="I92" s="1"/>
      <c r="J92" s="1"/>
      <c r="K92" s="1"/>
      <c r="L92" s="1"/>
      <c r="M92" s="1"/>
      <c r="N92" s="1"/>
      <c r="O92" s="1"/>
      <c r="P92" s="1"/>
      <c r="Q92" s="1"/>
      <c r="R92" s="1"/>
      <c r="S92" s="1"/>
      <c r="T92" s="1"/>
    </row>
    <row r="93" spans="1:20" s="4" customFormat="1" ht="60.75" customHeight="1" x14ac:dyDescent="0.2">
      <c r="A93" s="7"/>
      <c r="B93" s="43" t="s">
        <v>143</v>
      </c>
      <c r="C93" s="12"/>
      <c r="D93" s="5"/>
      <c r="F93" s="3"/>
      <c r="G93" s="3"/>
      <c r="H93" s="2"/>
      <c r="I93" s="1"/>
      <c r="J93" s="1"/>
      <c r="K93" s="1"/>
      <c r="L93" s="1"/>
      <c r="M93" s="1"/>
      <c r="N93" s="1"/>
      <c r="O93" s="1"/>
      <c r="P93" s="1"/>
      <c r="Q93" s="1"/>
      <c r="R93" s="1"/>
      <c r="S93" s="1"/>
      <c r="T93" s="1"/>
    </row>
    <row r="94" spans="1:20" s="4" customFormat="1" ht="18.75" customHeight="1" x14ac:dyDescent="0.2">
      <c r="A94" s="7"/>
      <c r="B94" s="6"/>
      <c r="C94" s="12"/>
      <c r="D94" s="5"/>
      <c r="F94" s="3"/>
      <c r="G94" s="3"/>
      <c r="H94" s="2"/>
      <c r="I94" s="1"/>
      <c r="J94" s="1"/>
      <c r="K94" s="1"/>
      <c r="L94" s="1"/>
      <c r="M94" s="1"/>
      <c r="N94" s="1"/>
      <c r="O94" s="1"/>
      <c r="P94" s="1"/>
      <c r="Q94" s="1"/>
      <c r="R94" s="1"/>
      <c r="S94" s="1"/>
      <c r="T94" s="1"/>
    </row>
    <row r="95" spans="1:20" s="4" customFormat="1" ht="19.5" customHeight="1" x14ac:dyDescent="0.2">
      <c r="A95" s="7" t="s">
        <v>115</v>
      </c>
      <c r="B95" s="13" t="s">
        <v>116</v>
      </c>
      <c r="C95" s="12">
        <v>50000</v>
      </c>
      <c r="D95" s="14"/>
      <c r="F95" s="3"/>
      <c r="G95" s="3"/>
      <c r="H95" s="2"/>
      <c r="I95" s="1"/>
      <c r="J95" s="1"/>
      <c r="K95" s="1"/>
      <c r="L95" s="1"/>
      <c r="M95" s="1"/>
      <c r="N95" s="1"/>
      <c r="O95" s="1"/>
      <c r="P95" s="1"/>
      <c r="Q95" s="1"/>
      <c r="R95" s="1"/>
      <c r="S95" s="1"/>
      <c r="T95" s="1"/>
    </row>
    <row r="96" spans="1:20" s="4" customFormat="1" ht="63.75" x14ac:dyDescent="0.2">
      <c r="A96" s="7"/>
      <c r="B96" s="43" t="s">
        <v>143</v>
      </c>
      <c r="C96" s="12"/>
      <c r="D96" s="14"/>
      <c r="F96" s="3"/>
      <c r="G96" s="3"/>
      <c r="H96" s="2"/>
      <c r="I96" s="1"/>
      <c r="J96" s="1"/>
      <c r="K96" s="1"/>
      <c r="L96" s="1"/>
      <c r="M96" s="1"/>
      <c r="N96" s="1"/>
      <c r="O96" s="1"/>
      <c r="P96" s="1"/>
      <c r="Q96" s="1"/>
      <c r="R96" s="1"/>
      <c r="S96" s="1"/>
      <c r="T96" s="1"/>
    </row>
    <row r="97" spans="1:20" s="4" customFormat="1" x14ac:dyDescent="0.2">
      <c r="A97" s="7"/>
      <c r="B97" s="13"/>
      <c r="C97" s="12"/>
      <c r="D97" s="14"/>
      <c r="F97" s="3"/>
      <c r="G97" s="3"/>
      <c r="H97" s="2"/>
      <c r="I97" s="1"/>
      <c r="J97" s="1"/>
      <c r="K97" s="1"/>
      <c r="L97" s="1"/>
      <c r="M97" s="1"/>
      <c r="N97" s="1"/>
      <c r="O97" s="1"/>
      <c r="P97" s="1"/>
      <c r="Q97" s="1"/>
      <c r="R97" s="1"/>
      <c r="S97" s="1"/>
      <c r="T97" s="1"/>
    </row>
    <row r="98" spans="1:20" x14ac:dyDescent="0.2">
      <c r="A98" s="7" t="s">
        <v>100</v>
      </c>
      <c r="B98" s="13" t="s">
        <v>101</v>
      </c>
      <c r="C98" s="12">
        <v>200000</v>
      </c>
      <c r="D98" s="14"/>
      <c r="T98" s="29"/>
    </row>
    <row r="99" spans="1:20" ht="55.5" customHeight="1" x14ac:dyDescent="0.2">
      <c r="A99" s="7"/>
      <c r="B99" s="43" t="s">
        <v>143</v>
      </c>
      <c r="C99" s="12"/>
      <c r="D99" s="14"/>
      <c r="T99" s="29"/>
    </row>
    <row r="100" spans="1:20" x14ac:dyDescent="0.2">
      <c r="A100" s="7"/>
      <c r="B100" s="13"/>
      <c r="C100" s="12"/>
      <c r="D100" s="14"/>
    </row>
    <row r="101" spans="1:20" x14ac:dyDescent="0.2">
      <c r="A101" s="33" t="s">
        <v>117</v>
      </c>
      <c r="B101" s="15" t="s">
        <v>118</v>
      </c>
      <c r="C101" s="5">
        <f>+C102</f>
        <v>175000</v>
      </c>
      <c r="D101" s="14"/>
    </row>
    <row r="102" spans="1:20" x14ac:dyDescent="0.2">
      <c r="A102" s="13" t="s">
        <v>119</v>
      </c>
      <c r="B102" s="13" t="s">
        <v>120</v>
      </c>
      <c r="C102" s="12">
        <v>175000</v>
      </c>
      <c r="D102" s="14"/>
    </row>
    <row r="103" spans="1:20" ht="63.75" x14ac:dyDescent="0.2">
      <c r="B103" s="43" t="s">
        <v>143</v>
      </c>
      <c r="C103" s="12"/>
      <c r="D103" s="14"/>
    </row>
    <row r="104" spans="1:20" x14ac:dyDescent="0.2">
      <c r="B104" s="13"/>
      <c r="C104" s="12"/>
      <c r="D104" s="14"/>
    </row>
    <row r="105" spans="1:20" x14ac:dyDescent="0.2">
      <c r="A105" s="16" t="s">
        <v>14</v>
      </c>
      <c r="B105" s="15" t="s">
        <v>13</v>
      </c>
      <c r="C105" s="5">
        <f>SUM(C106:C115)</f>
        <v>1286200</v>
      </c>
      <c r="D105" s="14"/>
    </row>
    <row r="106" spans="1:20" x14ac:dyDescent="0.2">
      <c r="A106" s="7" t="s">
        <v>69</v>
      </c>
      <c r="B106" s="6" t="s">
        <v>94</v>
      </c>
      <c r="C106" s="12">
        <v>682200</v>
      </c>
      <c r="D106" s="14"/>
    </row>
    <row r="107" spans="1:20" ht="57" customHeight="1" x14ac:dyDescent="0.2">
      <c r="A107" s="7"/>
      <c r="B107" s="43" t="s">
        <v>143</v>
      </c>
      <c r="C107" s="12"/>
      <c r="D107" s="14"/>
    </row>
    <row r="108" spans="1:20" x14ac:dyDescent="0.2">
      <c r="A108" s="7"/>
      <c r="C108" s="12"/>
      <c r="D108" s="14"/>
    </row>
    <row r="109" spans="1:20" x14ac:dyDescent="0.2">
      <c r="A109" s="7" t="s">
        <v>121</v>
      </c>
      <c r="B109" s="6" t="s">
        <v>144</v>
      </c>
      <c r="C109" s="12">
        <v>83000</v>
      </c>
      <c r="D109" s="14"/>
      <c r="Q109" s="8">
        <f>+D109-D9</f>
        <v>0</v>
      </c>
    </row>
    <row r="110" spans="1:20" ht="57" customHeight="1" x14ac:dyDescent="0.2">
      <c r="A110" s="7"/>
      <c r="B110" s="43" t="s">
        <v>143</v>
      </c>
      <c r="C110" s="12"/>
      <c r="D110" s="14"/>
      <c r="Q110" s="8"/>
    </row>
    <row r="111" spans="1:20" x14ac:dyDescent="0.2">
      <c r="A111" s="7"/>
      <c r="C111" s="12"/>
      <c r="D111" s="14"/>
      <c r="Q111" s="8"/>
    </row>
    <row r="112" spans="1:20" x14ac:dyDescent="0.2">
      <c r="A112" s="7" t="s">
        <v>67</v>
      </c>
      <c r="B112" s="6" t="s">
        <v>66</v>
      </c>
      <c r="C112" s="12">
        <v>451000</v>
      </c>
      <c r="D112" s="14"/>
      <c r="Q112" s="8"/>
    </row>
    <row r="113" spans="1:17" ht="57" customHeight="1" x14ac:dyDescent="0.2">
      <c r="A113" s="7"/>
      <c r="B113" s="43" t="s">
        <v>143</v>
      </c>
      <c r="C113" s="12"/>
      <c r="D113" s="14"/>
      <c r="Q113" s="8"/>
    </row>
    <row r="114" spans="1:17" x14ac:dyDescent="0.2">
      <c r="A114" s="7"/>
      <c r="C114" s="12"/>
      <c r="D114" s="14"/>
      <c r="Q114" s="8"/>
    </row>
    <row r="115" spans="1:17" x14ac:dyDescent="0.2">
      <c r="A115" s="7" t="s">
        <v>123</v>
      </c>
      <c r="B115" s="13" t="s">
        <v>124</v>
      </c>
      <c r="C115" s="12">
        <v>70000</v>
      </c>
      <c r="D115" s="14"/>
      <c r="Q115" s="8"/>
    </row>
    <row r="116" spans="1:17" ht="57.75" customHeight="1" x14ac:dyDescent="0.2">
      <c r="A116" s="7"/>
      <c r="B116" s="43" t="s">
        <v>143</v>
      </c>
      <c r="C116" s="12"/>
      <c r="D116" s="14"/>
    </row>
    <row r="117" spans="1:17" x14ac:dyDescent="0.2">
      <c r="A117" s="7"/>
      <c r="B117" s="43"/>
      <c r="C117" s="12"/>
      <c r="D117" s="14"/>
    </row>
    <row r="118" spans="1:17" x14ac:dyDescent="0.2">
      <c r="A118" s="33" t="s">
        <v>96</v>
      </c>
      <c r="B118" s="15" t="s">
        <v>6</v>
      </c>
      <c r="C118" s="12"/>
      <c r="D118" s="48">
        <f>+C121+C125</f>
        <v>12000000</v>
      </c>
    </row>
    <row r="119" spans="1:17" x14ac:dyDescent="0.2">
      <c r="A119" s="33"/>
      <c r="B119" s="15"/>
      <c r="C119" s="12"/>
      <c r="D119" s="14"/>
    </row>
    <row r="120" spans="1:17" x14ac:dyDescent="0.2">
      <c r="A120" s="33" t="s">
        <v>97</v>
      </c>
      <c r="B120" s="15" t="s">
        <v>7</v>
      </c>
      <c r="C120" s="5">
        <f>+C121</f>
        <v>11800000</v>
      </c>
      <c r="D120" s="14"/>
    </row>
    <row r="121" spans="1:17" x14ac:dyDescent="0.2">
      <c r="A121" s="13" t="s">
        <v>125</v>
      </c>
      <c r="B121" s="13" t="s">
        <v>126</v>
      </c>
      <c r="C121" s="12">
        <v>11800000</v>
      </c>
      <c r="D121" s="12"/>
    </row>
    <row r="122" spans="1:17" ht="51" x14ac:dyDescent="0.2">
      <c r="B122" s="43" t="s">
        <v>145</v>
      </c>
      <c r="C122" s="12"/>
      <c r="D122" s="12"/>
    </row>
    <row r="123" spans="1:17" x14ac:dyDescent="0.2">
      <c r="B123" s="13"/>
      <c r="C123" s="12"/>
      <c r="D123" s="12"/>
    </row>
    <row r="124" spans="1:17" x14ac:dyDescent="0.2">
      <c r="A124" s="33" t="s">
        <v>127</v>
      </c>
      <c r="B124" s="33" t="s">
        <v>128</v>
      </c>
      <c r="C124" s="5">
        <f>+C125</f>
        <v>200000</v>
      </c>
      <c r="D124" s="12"/>
    </row>
    <row r="125" spans="1:17" x14ac:dyDescent="0.2">
      <c r="A125" s="7" t="s">
        <v>129</v>
      </c>
      <c r="B125" s="13" t="s">
        <v>130</v>
      </c>
      <c r="C125" s="12">
        <v>200000</v>
      </c>
      <c r="D125" s="12"/>
    </row>
    <row r="126" spans="1:17" ht="51" x14ac:dyDescent="0.2">
      <c r="A126" s="7"/>
      <c r="B126" s="43" t="s">
        <v>146</v>
      </c>
      <c r="C126" s="12"/>
      <c r="D126" s="12"/>
    </row>
    <row r="127" spans="1:17" x14ac:dyDescent="0.2">
      <c r="A127" s="7"/>
      <c r="B127" s="13"/>
      <c r="C127" s="12"/>
      <c r="D127" s="11"/>
    </row>
    <row r="128" spans="1:17" ht="13.5" thickBot="1" x14ac:dyDescent="0.25">
      <c r="A128" s="7"/>
      <c r="B128" s="10" t="s">
        <v>10</v>
      </c>
      <c r="D128" s="9">
        <f>SUM(D63:D127)</f>
        <v>16886200</v>
      </c>
    </row>
    <row r="129" spans="1:2" ht="13.5" thickTop="1" x14ac:dyDescent="0.2">
      <c r="A129" s="7"/>
    </row>
    <row r="130" spans="1:2" x14ac:dyDescent="0.2">
      <c r="A130" s="7"/>
    </row>
    <row r="132" spans="1:2" x14ac:dyDescent="0.2">
      <c r="B132" s="1"/>
    </row>
    <row r="148" spans="17:17" x14ac:dyDescent="0.2">
      <c r="Q148" s="1" t="s">
        <v>61</v>
      </c>
    </row>
  </sheetData>
  <mergeCells count="3">
    <mergeCell ref="A1:D1"/>
    <mergeCell ref="A2:D2"/>
    <mergeCell ref="B3: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0"/>
  <sheetViews>
    <sheetView workbookViewId="0">
      <selection sqref="A1:D1"/>
    </sheetView>
  </sheetViews>
  <sheetFormatPr baseColWidth="10" defaultRowHeight="12.75" x14ac:dyDescent="0.2"/>
  <cols>
    <col min="1" max="1" width="9.7109375" style="7" customWidth="1"/>
    <col min="2" max="2" width="51.28515625" style="6" customWidth="1"/>
    <col min="3" max="3" width="23.28515625" style="4" customWidth="1"/>
    <col min="4" max="4" width="23.42578125" style="5" customWidth="1"/>
    <col min="5" max="5" width="19.5703125" style="4" hidden="1" customWidth="1"/>
    <col min="6" max="6" width="16.28515625" style="3" hidden="1" customWidth="1"/>
    <col min="7" max="7" width="12.7109375" style="3" hidden="1" customWidth="1"/>
    <col min="8" max="8" width="14.85546875" style="2" hidden="1" customWidth="1"/>
    <col min="9" max="9" width="21.28515625" style="1" hidden="1" customWidth="1"/>
    <col min="10" max="16" width="0" style="1" hidden="1" customWidth="1"/>
    <col min="17" max="17" width="17.28515625" style="1" bestFit="1" customWidth="1"/>
    <col min="18" max="18" width="21.42578125" style="1" customWidth="1"/>
    <col min="19" max="19" width="11.42578125" style="1"/>
    <col min="20" max="20" width="14.5703125" style="1" bestFit="1" customWidth="1"/>
    <col min="21" max="16384" width="11.42578125" style="1"/>
  </cols>
  <sheetData>
    <row r="1" spans="1:11" s="39" customFormat="1" ht="14.25" x14ac:dyDescent="0.2">
      <c r="A1" s="47" t="s">
        <v>0</v>
      </c>
      <c r="B1" s="47"/>
      <c r="C1" s="47"/>
      <c r="D1" s="47"/>
      <c r="E1" s="42"/>
      <c r="F1" s="41"/>
      <c r="G1" s="41"/>
      <c r="H1" s="40"/>
    </row>
    <row r="2" spans="1:11" ht="14.25" customHeight="1" x14ac:dyDescent="0.2">
      <c r="A2" s="47" t="str">
        <f>+[4]SOLICITUD!A2</f>
        <v xml:space="preserve"> MODIFICACIÓN  PRESUPUESTARIA Nº4-2020</v>
      </c>
      <c r="B2" s="47"/>
      <c r="C2" s="47"/>
      <c r="D2" s="47"/>
    </row>
    <row r="3" spans="1:11" ht="13.5" customHeight="1" x14ac:dyDescent="0.2">
      <c r="B3" s="47"/>
      <c r="C3" s="47"/>
      <c r="D3" s="47"/>
      <c r="E3" s="47"/>
    </row>
    <row r="4" spans="1:11" ht="10.5" customHeight="1" x14ac:dyDescent="0.2"/>
    <row r="5" spans="1:11" x14ac:dyDescent="0.2">
      <c r="A5" s="38" t="s">
        <v>3</v>
      </c>
      <c r="B5" s="37"/>
      <c r="C5" s="36"/>
      <c r="D5" s="36"/>
    </row>
    <row r="6" spans="1:11" ht="11.25" customHeight="1" x14ac:dyDescent="0.2"/>
    <row r="7" spans="1:11" x14ac:dyDescent="0.2">
      <c r="A7" s="16" t="s">
        <v>1</v>
      </c>
      <c r="B7" s="15" t="s">
        <v>60</v>
      </c>
      <c r="C7" s="12"/>
      <c r="F7" s="35">
        <v>1</v>
      </c>
      <c r="G7" s="35">
        <v>2</v>
      </c>
      <c r="H7" s="34">
        <v>3</v>
      </c>
      <c r="I7" s="30"/>
      <c r="J7" s="30"/>
      <c r="K7" s="30"/>
    </row>
    <row r="8" spans="1:11" x14ac:dyDescent="0.2">
      <c r="A8" s="16"/>
      <c r="B8" s="15"/>
      <c r="C8" s="12"/>
      <c r="F8" s="35"/>
      <c r="G8" s="35"/>
      <c r="H8" s="34"/>
      <c r="I8" s="30"/>
      <c r="J8" s="30"/>
      <c r="K8" s="30"/>
    </row>
    <row r="9" spans="1:11" hidden="1" x14ac:dyDescent="0.2">
      <c r="A9" s="16">
        <v>0</v>
      </c>
      <c r="B9" s="15" t="s">
        <v>59</v>
      </c>
      <c r="C9" s="12"/>
      <c r="D9" s="5">
        <f>+C11+C14</f>
        <v>0</v>
      </c>
      <c r="F9" s="35"/>
      <c r="G9" s="35"/>
      <c r="H9" s="34"/>
      <c r="I9" s="30"/>
      <c r="J9" s="30"/>
      <c r="K9" s="30"/>
    </row>
    <row r="10" spans="1:11" hidden="1" x14ac:dyDescent="0.2">
      <c r="A10" s="16"/>
      <c r="B10" s="15"/>
      <c r="C10" s="12"/>
      <c r="F10" s="35"/>
      <c r="G10" s="35"/>
      <c r="H10" s="34"/>
      <c r="I10" s="30"/>
      <c r="J10" s="30"/>
      <c r="K10" s="30"/>
    </row>
    <row r="11" spans="1:11" hidden="1" x14ac:dyDescent="0.2">
      <c r="A11" s="16">
        <v>0.01</v>
      </c>
      <c r="B11" s="15" t="s">
        <v>58</v>
      </c>
      <c r="C11" s="5">
        <f>+C12</f>
        <v>0</v>
      </c>
      <c r="F11" s="35"/>
      <c r="G11" s="35"/>
      <c r="H11" s="34"/>
      <c r="I11" s="30"/>
      <c r="J11" s="30"/>
      <c r="K11" s="30"/>
    </row>
    <row r="12" spans="1:11" hidden="1" x14ac:dyDescent="0.2">
      <c r="A12" s="7" t="s">
        <v>92</v>
      </c>
      <c r="B12" s="6" t="s">
        <v>91</v>
      </c>
      <c r="C12" s="12"/>
      <c r="F12" s="35"/>
      <c r="G12" s="35"/>
      <c r="H12" s="34"/>
      <c r="I12" s="30"/>
      <c r="J12" s="30"/>
      <c r="K12" s="30"/>
    </row>
    <row r="13" spans="1:11" hidden="1" x14ac:dyDescent="0.2">
      <c r="A13" s="23"/>
      <c r="B13" s="25"/>
      <c r="C13" s="12"/>
      <c r="F13" s="35"/>
      <c r="G13" s="35"/>
      <c r="H13" s="34"/>
      <c r="I13" s="30"/>
      <c r="J13" s="30"/>
      <c r="K13" s="30"/>
    </row>
    <row r="14" spans="1:11" hidden="1" x14ac:dyDescent="0.2">
      <c r="A14" s="16">
        <v>0.02</v>
      </c>
      <c r="B14" s="15" t="s">
        <v>90</v>
      </c>
      <c r="C14" s="5">
        <f>SUM(C15:C16)</f>
        <v>0</v>
      </c>
      <c r="F14" s="35"/>
      <c r="G14" s="35"/>
      <c r="H14" s="34"/>
      <c r="I14" s="30"/>
      <c r="J14" s="30"/>
      <c r="K14" s="30"/>
    </row>
    <row r="15" spans="1:11" hidden="1" x14ac:dyDescent="0.2">
      <c r="A15" s="23" t="s">
        <v>89</v>
      </c>
      <c r="B15" s="25" t="s">
        <v>88</v>
      </c>
      <c r="C15" s="12"/>
      <c r="F15" s="35"/>
      <c r="G15" s="35"/>
      <c r="H15" s="34"/>
      <c r="I15" s="30"/>
      <c r="J15" s="30"/>
      <c r="K15" s="30"/>
    </row>
    <row r="16" spans="1:11" hidden="1" x14ac:dyDescent="0.2">
      <c r="A16" s="23" t="s">
        <v>87</v>
      </c>
      <c r="B16" s="25" t="s">
        <v>86</v>
      </c>
      <c r="C16" s="12"/>
      <c r="F16" s="35"/>
      <c r="G16" s="35"/>
      <c r="H16" s="34"/>
      <c r="I16" s="30"/>
      <c r="J16" s="30"/>
      <c r="K16" s="30"/>
    </row>
    <row r="17" spans="1:11" hidden="1" x14ac:dyDescent="0.2">
      <c r="A17" s="16"/>
      <c r="B17" s="15"/>
      <c r="C17" s="5"/>
      <c r="F17" s="35"/>
      <c r="G17" s="35"/>
      <c r="H17" s="34"/>
      <c r="I17" s="30"/>
      <c r="J17" s="30"/>
      <c r="K17" s="30"/>
    </row>
    <row r="18" spans="1:11" hidden="1" x14ac:dyDescent="0.2">
      <c r="A18" s="16" t="s">
        <v>52</v>
      </c>
      <c r="B18" s="15" t="s">
        <v>4</v>
      </c>
      <c r="C18" s="12"/>
      <c r="D18" s="5">
        <f>+C20+C23</f>
        <v>0</v>
      </c>
      <c r="F18" s="35"/>
      <c r="G18" s="35"/>
      <c r="H18" s="34"/>
      <c r="I18" s="30"/>
      <c r="J18" s="30"/>
      <c r="K18" s="30"/>
    </row>
    <row r="19" spans="1:11" hidden="1" x14ac:dyDescent="0.2">
      <c r="A19" s="16"/>
      <c r="B19" s="15"/>
      <c r="C19" s="12"/>
      <c r="F19" s="35"/>
      <c r="G19" s="35"/>
      <c r="H19" s="34"/>
      <c r="I19" s="30"/>
      <c r="J19" s="30"/>
      <c r="K19" s="30"/>
    </row>
    <row r="20" spans="1:11" hidden="1" x14ac:dyDescent="0.2">
      <c r="A20" s="33" t="s">
        <v>47</v>
      </c>
      <c r="B20" s="15" t="s">
        <v>46</v>
      </c>
      <c r="C20" s="5">
        <f>+C21</f>
        <v>0</v>
      </c>
      <c r="F20" s="35"/>
      <c r="G20" s="35"/>
      <c r="H20" s="34"/>
      <c r="I20" s="30"/>
      <c r="J20" s="30"/>
      <c r="K20" s="30"/>
    </row>
    <row r="21" spans="1:11" hidden="1" x14ac:dyDescent="0.2">
      <c r="A21" s="13" t="s">
        <v>45</v>
      </c>
      <c r="B21" s="13" t="s">
        <v>44</v>
      </c>
      <c r="C21" s="12"/>
      <c r="F21" s="35"/>
      <c r="G21" s="35"/>
      <c r="H21" s="34"/>
      <c r="I21" s="30"/>
      <c r="J21" s="30"/>
      <c r="K21" s="30"/>
    </row>
    <row r="22" spans="1:11" hidden="1" x14ac:dyDescent="0.2">
      <c r="A22" s="16"/>
      <c r="B22" s="15"/>
      <c r="C22" s="12"/>
      <c r="F22" s="35"/>
      <c r="G22" s="35"/>
      <c r="H22" s="34"/>
      <c r="I22" s="30"/>
      <c r="J22" s="30"/>
      <c r="K22" s="30"/>
    </row>
    <row r="23" spans="1:11" ht="13.5" hidden="1" customHeight="1" x14ac:dyDescent="0.2">
      <c r="A23" s="33" t="s">
        <v>43</v>
      </c>
      <c r="B23" s="15" t="s">
        <v>42</v>
      </c>
      <c r="C23" s="5">
        <f>SUM(C24:C27)</f>
        <v>0</v>
      </c>
      <c r="F23" s="35"/>
      <c r="G23" s="35"/>
      <c r="H23" s="34"/>
      <c r="I23" s="30"/>
      <c r="J23" s="30"/>
      <c r="K23" s="30"/>
    </row>
    <row r="24" spans="1:11" ht="13.5" hidden="1" customHeight="1" x14ac:dyDescent="0.2">
      <c r="A24" s="13" t="s">
        <v>85</v>
      </c>
      <c r="B24" s="13" t="s">
        <v>84</v>
      </c>
      <c r="C24" s="12"/>
      <c r="F24" s="35"/>
      <c r="G24" s="35"/>
      <c r="H24" s="34"/>
      <c r="I24" s="30"/>
      <c r="J24" s="30"/>
      <c r="K24" s="30"/>
    </row>
    <row r="25" spans="1:11" ht="13.5" hidden="1" customHeight="1" x14ac:dyDescent="0.2">
      <c r="A25" s="13" t="s">
        <v>83</v>
      </c>
      <c r="B25" s="13" t="s">
        <v>82</v>
      </c>
      <c r="C25" s="12"/>
      <c r="F25" s="35"/>
      <c r="G25" s="35"/>
      <c r="H25" s="34"/>
      <c r="I25" s="30"/>
      <c r="J25" s="30"/>
      <c r="K25" s="30"/>
    </row>
    <row r="26" spans="1:11" ht="13.5" hidden="1" customHeight="1" x14ac:dyDescent="0.2">
      <c r="A26" s="13" t="s">
        <v>98</v>
      </c>
      <c r="B26" s="13" t="s">
        <v>99</v>
      </c>
      <c r="C26" s="12"/>
      <c r="F26" s="35"/>
      <c r="G26" s="35"/>
      <c r="H26" s="34"/>
      <c r="I26" s="30"/>
      <c r="J26" s="30"/>
      <c r="K26" s="30"/>
    </row>
    <row r="27" spans="1:11" ht="13.5" hidden="1" customHeight="1" x14ac:dyDescent="0.2">
      <c r="A27" s="13" t="s">
        <v>81</v>
      </c>
      <c r="B27" s="13" t="s">
        <v>80</v>
      </c>
      <c r="C27" s="12"/>
      <c r="F27" s="35"/>
      <c r="G27" s="35"/>
      <c r="H27" s="34"/>
      <c r="I27" s="30"/>
      <c r="J27" s="30"/>
      <c r="K27" s="30"/>
    </row>
    <row r="28" spans="1:11" hidden="1" x14ac:dyDescent="0.2">
      <c r="A28" s="16"/>
      <c r="B28" s="15"/>
      <c r="C28" s="12"/>
      <c r="F28" s="35"/>
      <c r="G28" s="35"/>
      <c r="H28" s="34"/>
      <c r="I28" s="30"/>
      <c r="J28" s="30"/>
      <c r="K28" s="30"/>
    </row>
    <row r="29" spans="1:11" hidden="1" x14ac:dyDescent="0.2">
      <c r="A29" s="33" t="s">
        <v>37</v>
      </c>
      <c r="B29" s="18" t="s">
        <v>36</v>
      </c>
      <c r="C29" s="5">
        <f>SUM(C30)</f>
        <v>0</v>
      </c>
      <c r="F29" s="32"/>
      <c r="G29" s="32"/>
      <c r="H29" s="31"/>
      <c r="I29" s="30"/>
      <c r="J29" s="30"/>
      <c r="K29" s="30"/>
    </row>
    <row r="30" spans="1:11" hidden="1" x14ac:dyDescent="0.2">
      <c r="A30" s="13" t="s">
        <v>79</v>
      </c>
      <c r="B30" s="1" t="s">
        <v>78</v>
      </c>
      <c r="C30" s="12"/>
      <c r="F30" s="32"/>
      <c r="G30" s="32"/>
      <c r="H30" s="31"/>
      <c r="I30" s="30"/>
      <c r="J30" s="30"/>
      <c r="K30" s="30"/>
    </row>
    <row r="31" spans="1:11" hidden="1" x14ac:dyDescent="0.2">
      <c r="B31" s="13"/>
      <c r="C31" s="12"/>
      <c r="F31" s="32"/>
      <c r="G31" s="32"/>
      <c r="H31" s="31"/>
      <c r="I31" s="30"/>
      <c r="J31" s="30"/>
      <c r="K31" s="30"/>
    </row>
    <row r="32" spans="1:11" hidden="1" x14ac:dyDescent="0.2">
      <c r="A32" s="16" t="s">
        <v>77</v>
      </c>
      <c r="B32" s="15" t="s">
        <v>27</v>
      </c>
      <c r="C32" s="5">
        <f>SUM(C33:C36)</f>
        <v>0</v>
      </c>
      <c r="F32" s="32"/>
      <c r="G32" s="32"/>
      <c r="H32" s="31"/>
      <c r="I32" s="30"/>
      <c r="J32" s="30"/>
      <c r="K32" s="30"/>
    </row>
    <row r="33" spans="1:11" hidden="1" x14ac:dyDescent="0.2">
      <c r="A33" s="7" t="s">
        <v>5</v>
      </c>
      <c r="B33" s="13" t="s">
        <v>76</v>
      </c>
      <c r="C33" s="12"/>
      <c r="F33" s="32"/>
      <c r="G33" s="32"/>
      <c r="H33" s="31"/>
      <c r="I33" s="30"/>
      <c r="J33" s="30"/>
      <c r="K33" s="30"/>
    </row>
    <row r="34" spans="1:11" ht="25.5" hidden="1" x14ac:dyDescent="0.2">
      <c r="A34" s="7" t="s">
        <v>75</v>
      </c>
      <c r="B34" s="19" t="s">
        <v>74</v>
      </c>
      <c r="C34" s="12"/>
      <c r="F34" s="32"/>
      <c r="G34" s="32"/>
      <c r="H34" s="31"/>
      <c r="I34" s="30"/>
      <c r="J34" s="30"/>
      <c r="K34" s="30"/>
    </row>
    <row r="35" spans="1:11" hidden="1" x14ac:dyDescent="0.2">
      <c r="A35" s="7" t="s">
        <v>73</v>
      </c>
      <c r="B35" s="1" t="s">
        <v>72</v>
      </c>
      <c r="C35" s="12"/>
      <c r="F35" s="32"/>
      <c r="G35" s="32"/>
      <c r="H35" s="31"/>
      <c r="I35" s="30"/>
      <c r="J35" s="30"/>
      <c r="K35" s="30"/>
    </row>
    <row r="36" spans="1:11" ht="27.75" hidden="1" customHeight="1" x14ac:dyDescent="0.2">
      <c r="A36" s="7" t="s">
        <v>71</v>
      </c>
      <c r="B36" s="19" t="s">
        <v>70</v>
      </c>
      <c r="C36" s="12"/>
      <c r="F36" s="32"/>
      <c r="G36" s="32"/>
      <c r="H36" s="31"/>
      <c r="I36" s="30"/>
      <c r="J36" s="30"/>
      <c r="K36" s="30"/>
    </row>
    <row r="37" spans="1:11" hidden="1" x14ac:dyDescent="0.2">
      <c r="B37" s="13"/>
      <c r="C37" s="12"/>
      <c r="F37" s="32"/>
      <c r="G37" s="32"/>
      <c r="H37" s="31"/>
      <c r="I37" s="30"/>
      <c r="J37" s="30"/>
      <c r="K37" s="30"/>
    </row>
    <row r="38" spans="1:11" hidden="1" x14ac:dyDescent="0.2">
      <c r="A38" s="16" t="s">
        <v>24</v>
      </c>
      <c r="B38" s="17" t="s">
        <v>23</v>
      </c>
      <c r="C38" s="12"/>
      <c r="D38" s="5">
        <f>+C46+C43+C40</f>
        <v>0</v>
      </c>
    </row>
    <row r="39" spans="1:11" hidden="1" x14ac:dyDescent="0.2">
      <c r="A39" s="16"/>
      <c r="B39" s="17"/>
      <c r="C39" s="12"/>
    </row>
    <row r="40" spans="1:11" hidden="1" x14ac:dyDescent="0.2">
      <c r="A40" s="33" t="s">
        <v>22</v>
      </c>
      <c r="B40" s="15" t="s">
        <v>21</v>
      </c>
      <c r="C40" s="5">
        <f>+C41</f>
        <v>0</v>
      </c>
    </row>
    <row r="41" spans="1:11" hidden="1" x14ac:dyDescent="0.2">
      <c r="A41" s="13" t="s">
        <v>20</v>
      </c>
      <c r="B41" s="13" t="s">
        <v>19</v>
      </c>
      <c r="C41" s="12"/>
    </row>
    <row r="42" spans="1:11" hidden="1" x14ac:dyDescent="0.2">
      <c r="A42" s="16"/>
      <c r="B42" s="17"/>
      <c r="C42" s="12"/>
    </row>
    <row r="43" spans="1:11" ht="25.5" hidden="1" x14ac:dyDescent="0.2">
      <c r="A43" s="33" t="s">
        <v>16</v>
      </c>
      <c r="B43" s="18" t="s">
        <v>15</v>
      </c>
      <c r="C43" s="5">
        <f>+C44</f>
        <v>0</v>
      </c>
    </row>
    <row r="44" spans="1:11" hidden="1" x14ac:dyDescent="0.2">
      <c r="A44" s="13" t="s">
        <v>100</v>
      </c>
      <c r="B44" s="1" t="s">
        <v>101</v>
      </c>
      <c r="C44" s="12"/>
    </row>
    <row r="45" spans="1:11" hidden="1" x14ac:dyDescent="0.2">
      <c r="A45" s="16"/>
      <c r="B45" s="17"/>
      <c r="C45" s="12"/>
    </row>
    <row r="46" spans="1:11" hidden="1" x14ac:dyDescent="0.2">
      <c r="A46" s="16" t="s">
        <v>14</v>
      </c>
      <c r="B46" s="17" t="s">
        <v>13</v>
      </c>
      <c r="C46" s="5">
        <f>SUM(C47:C48)</f>
        <v>0</v>
      </c>
    </row>
    <row r="47" spans="1:11" hidden="1" x14ac:dyDescent="0.2">
      <c r="A47" s="7" t="s">
        <v>12</v>
      </c>
      <c r="B47" s="1" t="s">
        <v>11</v>
      </c>
      <c r="C47" s="12"/>
    </row>
    <row r="48" spans="1:11" hidden="1" x14ac:dyDescent="0.2">
      <c r="A48" s="7" t="s">
        <v>102</v>
      </c>
      <c r="B48" s="1" t="s">
        <v>103</v>
      </c>
      <c r="C48" s="12"/>
    </row>
    <row r="49" spans="1:20" x14ac:dyDescent="0.2">
      <c r="B49" s="1"/>
      <c r="C49" s="12"/>
    </row>
    <row r="50" spans="1:20" x14ac:dyDescent="0.2">
      <c r="A50" s="16" t="s">
        <v>96</v>
      </c>
      <c r="B50" s="39" t="s">
        <v>6</v>
      </c>
      <c r="C50" s="12"/>
      <c r="D50" s="5">
        <f>+C52</f>
        <v>460000</v>
      </c>
    </row>
    <row r="51" spans="1:20" x14ac:dyDescent="0.2">
      <c r="A51" s="16"/>
      <c r="B51" s="39"/>
      <c r="C51" s="12"/>
    </row>
    <row r="52" spans="1:20" x14ac:dyDescent="0.2">
      <c r="A52" s="16" t="s">
        <v>97</v>
      </c>
      <c r="B52" s="39" t="s">
        <v>7</v>
      </c>
      <c r="C52" s="5">
        <f>+C53</f>
        <v>460000</v>
      </c>
    </row>
    <row r="53" spans="1:20" x14ac:dyDescent="0.2">
      <c r="A53" s="7" t="s">
        <v>147</v>
      </c>
      <c r="B53" s="13" t="s">
        <v>148</v>
      </c>
      <c r="C53" s="12">
        <v>460000</v>
      </c>
    </row>
    <row r="54" spans="1:20" x14ac:dyDescent="0.2">
      <c r="B54" s="13"/>
      <c r="C54" s="12"/>
    </row>
    <row r="55" spans="1:20" x14ac:dyDescent="0.2">
      <c r="A55" s="16">
        <v>6</v>
      </c>
      <c r="B55" s="15" t="s">
        <v>65</v>
      </c>
      <c r="C55" s="12"/>
      <c r="D55" s="5">
        <f>+C57</f>
        <v>5000000</v>
      </c>
    </row>
    <row r="56" spans="1:20" x14ac:dyDescent="0.2">
      <c r="A56" s="16"/>
      <c r="B56" s="15"/>
      <c r="C56" s="12"/>
    </row>
    <row r="57" spans="1:20" x14ac:dyDescent="0.2">
      <c r="A57" s="16">
        <v>6.03</v>
      </c>
      <c r="B57" s="20" t="s">
        <v>64</v>
      </c>
      <c r="C57" s="5">
        <f>+C58</f>
        <v>5000000</v>
      </c>
    </row>
    <row r="58" spans="1:20" x14ac:dyDescent="0.2">
      <c r="A58" s="7" t="s">
        <v>149</v>
      </c>
      <c r="B58" s="19" t="s">
        <v>150</v>
      </c>
      <c r="C58" s="12">
        <v>5000000</v>
      </c>
    </row>
    <row r="59" spans="1:20" x14ac:dyDescent="0.2">
      <c r="B59" s="19"/>
      <c r="C59" s="12"/>
    </row>
    <row r="60" spans="1:20" x14ac:dyDescent="0.2">
      <c r="B60" s="13"/>
      <c r="C60" s="12"/>
      <c r="Q60" s="29"/>
    </row>
    <row r="61" spans="1:20" ht="13.5" thickBot="1" x14ac:dyDescent="0.25">
      <c r="B61" s="10" t="s">
        <v>63</v>
      </c>
      <c r="D61" s="9">
        <f>SUM(D9:D60)</f>
        <v>5460000</v>
      </c>
      <c r="T61" s="29"/>
    </row>
    <row r="62" spans="1:20" ht="13.5" thickTop="1" x14ac:dyDescent="0.2">
      <c r="B62" s="10"/>
    </row>
    <row r="63" spans="1:20" x14ac:dyDescent="0.2">
      <c r="A63" s="28" t="s">
        <v>62</v>
      </c>
      <c r="B63" s="27"/>
      <c r="D63" s="5" t="s">
        <v>61</v>
      </c>
    </row>
    <row r="64" spans="1:20" x14ac:dyDescent="0.2">
      <c r="A64" s="26"/>
      <c r="B64" s="10"/>
      <c r="D64" s="5" t="s">
        <v>2</v>
      </c>
    </row>
    <row r="65" spans="1:17" x14ac:dyDescent="0.2">
      <c r="A65" s="26" t="s">
        <v>1</v>
      </c>
      <c r="B65" s="10" t="s">
        <v>60</v>
      </c>
    </row>
    <row r="66" spans="1:17" x14ac:dyDescent="0.2">
      <c r="A66" s="26"/>
      <c r="B66" s="10"/>
    </row>
    <row r="67" spans="1:17" x14ac:dyDescent="0.2">
      <c r="A67" s="16">
        <v>0</v>
      </c>
      <c r="B67" s="17" t="s">
        <v>59</v>
      </c>
      <c r="C67" s="12"/>
      <c r="D67" s="5">
        <f>+C69+C72</f>
        <v>5000000</v>
      </c>
      <c r="Q67" s="8">
        <f>+D67-D9</f>
        <v>5000000</v>
      </c>
    </row>
    <row r="68" spans="1:17" x14ac:dyDescent="0.2">
      <c r="A68" s="16"/>
      <c r="B68" s="17"/>
      <c r="C68" s="12"/>
    </row>
    <row r="69" spans="1:17" x14ac:dyDescent="0.2">
      <c r="A69" s="16">
        <v>0.01</v>
      </c>
      <c r="B69" s="15" t="s">
        <v>58</v>
      </c>
      <c r="C69" s="5">
        <f>+C70</f>
        <v>5000000</v>
      </c>
    </row>
    <row r="70" spans="1:17" x14ac:dyDescent="0.2">
      <c r="A70" s="23" t="s">
        <v>57</v>
      </c>
      <c r="B70" s="25" t="s">
        <v>56</v>
      </c>
      <c r="C70" s="12">
        <v>5000000</v>
      </c>
    </row>
    <row r="71" spans="1:17" hidden="1" x14ac:dyDescent="0.2">
      <c r="A71" s="23"/>
      <c r="B71" s="25"/>
      <c r="C71" s="12"/>
    </row>
    <row r="72" spans="1:17" hidden="1" x14ac:dyDescent="0.2">
      <c r="A72" s="16">
        <v>0.03</v>
      </c>
      <c r="B72" s="18" t="s">
        <v>55</v>
      </c>
      <c r="C72" s="5">
        <f>SUM(C73:C73)</f>
        <v>0</v>
      </c>
    </row>
    <row r="73" spans="1:17" hidden="1" x14ac:dyDescent="0.2">
      <c r="A73" s="25" t="s">
        <v>54</v>
      </c>
      <c r="B73" s="25" t="s">
        <v>53</v>
      </c>
      <c r="C73" s="24"/>
    </row>
    <row r="74" spans="1:17" hidden="1" x14ac:dyDescent="0.2">
      <c r="A74" s="23"/>
      <c r="B74" s="22"/>
      <c r="C74" s="12"/>
    </row>
    <row r="75" spans="1:17" hidden="1" x14ac:dyDescent="0.2">
      <c r="A75" s="16" t="s">
        <v>52</v>
      </c>
      <c r="B75" s="17" t="s">
        <v>4</v>
      </c>
      <c r="C75" s="12"/>
      <c r="D75" s="21">
        <f>+C80+C83+C87+C90+C94+C77</f>
        <v>0</v>
      </c>
      <c r="Q75" s="8">
        <f>+D75-D18</f>
        <v>0</v>
      </c>
    </row>
    <row r="76" spans="1:17" hidden="1" x14ac:dyDescent="0.2">
      <c r="A76" s="16"/>
      <c r="B76" s="17"/>
      <c r="C76" s="12"/>
      <c r="D76" s="21"/>
      <c r="Q76" s="8"/>
    </row>
    <row r="77" spans="1:17" hidden="1" x14ac:dyDescent="0.2">
      <c r="A77" s="16" t="s">
        <v>51</v>
      </c>
      <c r="B77" s="17" t="s">
        <v>50</v>
      </c>
      <c r="C77" s="5">
        <f>+C78</f>
        <v>0</v>
      </c>
      <c r="D77" s="21"/>
      <c r="Q77" s="8"/>
    </row>
    <row r="78" spans="1:17" hidden="1" x14ac:dyDescent="0.2">
      <c r="A78" s="7" t="s">
        <v>49</v>
      </c>
      <c r="B78" s="1" t="s">
        <v>48</v>
      </c>
      <c r="C78" s="12"/>
      <c r="D78" s="21"/>
      <c r="Q78" s="8"/>
    </row>
    <row r="79" spans="1:17" hidden="1" x14ac:dyDescent="0.2">
      <c r="A79" s="16"/>
      <c r="B79" s="17"/>
      <c r="C79" s="12"/>
      <c r="D79" s="21"/>
    </row>
    <row r="80" spans="1:17" hidden="1" x14ac:dyDescent="0.2">
      <c r="A80" s="16" t="s">
        <v>47</v>
      </c>
      <c r="B80" s="15" t="s">
        <v>46</v>
      </c>
      <c r="C80" s="5">
        <f>SUM(C81:C81)</f>
        <v>0</v>
      </c>
      <c r="D80" s="21"/>
    </row>
    <row r="81" spans="1:4" hidden="1" x14ac:dyDescent="0.2">
      <c r="A81" s="7" t="s">
        <v>45</v>
      </c>
      <c r="B81" s="13" t="s">
        <v>44</v>
      </c>
      <c r="C81" s="12"/>
      <c r="D81" s="21"/>
    </row>
    <row r="82" spans="1:4" hidden="1" x14ac:dyDescent="0.2">
      <c r="B82" s="13"/>
      <c r="C82" s="12"/>
      <c r="D82" s="21"/>
    </row>
    <row r="83" spans="1:4" hidden="1" x14ac:dyDescent="0.2">
      <c r="A83" s="16" t="s">
        <v>43</v>
      </c>
      <c r="B83" s="15" t="s">
        <v>42</v>
      </c>
      <c r="C83" s="5">
        <f>SUM(C84:C85)</f>
        <v>0</v>
      </c>
      <c r="D83" s="21"/>
    </row>
    <row r="84" spans="1:4" hidden="1" x14ac:dyDescent="0.2">
      <c r="A84" s="13" t="s">
        <v>41</v>
      </c>
      <c r="B84" s="13" t="s">
        <v>40</v>
      </c>
      <c r="C84" s="12"/>
      <c r="D84" s="21"/>
    </row>
    <row r="85" spans="1:4" hidden="1" x14ac:dyDescent="0.2">
      <c r="A85" s="13" t="s">
        <v>39</v>
      </c>
      <c r="B85" s="13" t="s">
        <v>38</v>
      </c>
      <c r="C85" s="12"/>
      <c r="D85" s="21"/>
    </row>
    <row r="86" spans="1:4" hidden="1" x14ac:dyDescent="0.2">
      <c r="B86" s="1"/>
      <c r="C86" s="12"/>
      <c r="D86" s="21"/>
    </row>
    <row r="87" spans="1:4" hidden="1" x14ac:dyDescent="0.2">
      <c r="A87" s="16" t="s">
        <v>37</v>
      </c>
      <c r="B87" s="15" t="s">
        <v>36</v>
      </c>
      <c r="C87" s="5">
        <f>SUM(C88:C88)</f>
        <v>0</v>
      </c>
      <c r="D87" s="21"/>
    </row>
    <row r="88" spans="1:4" hidden="1" x14ac:dyDescent="0.2">
      <c r="A88" s="7" t="s">
        <v>35</v>
      </c>
      <c r="B88" s="13" t="s">
        <v>34</v>
      </c>
      <c r="C88" s="12"/>
      <c r="D88" s="21"/>
    </row>
    <row r="89" spans="1:4" ht="17.25" hidden="1" customHeight="1" x14ac:dyDescent="0.2">
      <c r="B89" s="1"/>
      <c r="C89" s="12"/>
      <c r="D89" s="21"/>
    </row>
    <row r="90" spans="1:4" hidden="1" x14ac:dyDescent="0.2">
      <c r="A90" s="16" t="s">
        <v>33</v>
      </c>
      <c r="B90" s="20" t="s">
        <v>32</v>
      </c>
      <c r="C90" s="5">
        <f>SUM(C91:C92)</f>
        <v>0</v>
      </c>
      <c r="D90" s="11"/>
    </row>
    <row r="91" spans="1:4" hidden="1" x14ac:dyDescent="0.2">
      <c r="A91" s="7" t="s">
        <v>31</v>
      </c>
      <c r="B91" s="13" t="s">
        <v>30</v>
      </c>
      <c r="C91" s="12"/>
      <c r="D91" s="11"/>
    </row>
    <row r="92" spans="1:4" hidden="1" x14ac:dyDescent="0.2">
      <c r="A92" s="7" t="s">
        <v>29</v>
      </c>
      <c r="B92" s="13" t="s">
        <v>28</v>
      </c>
      <c r="C92" s="12"/>
      <c r="D92" s="11"/>
    </row>
    <row r="93" spans="1:4" hidden="1" x14ac:dyDescent="0.2">
      <c r="B93" s="13"/>
      <c r="C93" s="12"/>
      <c r="D93" s="11"/>
    </row>
    <row r="94" spans="1:4" hidden="1" x14ac:dyDescent="0.2">
      <c r="A94" s="16">
        <v>1.08</v>
      </c>
      <c r="B94" s="20" t="s">
        <v>27</v>
      </c>
      <c r="C94" s="5">
        <f>SUM(C95:C95)</f>
        <v>0</v>
      </c>
      <c r="D94" s="11"/>
    </row>
    <row r="95" spans="1:4" hidden="1" x14ac:dyDescent="0.2">
      <c r="A95" s="7" t="s">
        <v>26</v>
      </c>
      <c r="B95" s="19" t="s">
        <v>25</v>
      </c>
      <c r="C95" s="12"/>
      <c r="D95" s="11"/>
    </row>
    <row r="96" spans="1:4" hidden="1" x14ac:dyDescent="0.2">
      <c r="B96" s="13"/>
      <c r="C96" s="12"/>
      <c r="D96" s="14"/>
    </row>
    <row r="97" spans="1:4" hidden="1" x14ac:dyDescent="0.2">
      <c r="A97" s="16" t="s">
        <v>24</v>
      </c>
      <c r="B97" s="17" t="s">
        <v>23</v>
      </c>
      <c r="C97" s="12"/>
      <c r="D97" s="5">
        <f>+C99+C103+C106+C111+C114</f>
        <v>0</v>
      </c>
    </row>
    <row r="98" spans="1:4" hidden="1" x14ac:dyDescent="0.2">
      <c r="A98" s="16"/>
      <c r="B98" s="17"/>
      <c r="C98" s="12"/>
    </row>
    <row r="99" spans="1:4" hidden="1" x14ac:dyDescent="0.2">
      <c r="A99" s="16" t="s">
        <v>22</v>
      </c>
      <c r="B99" s="18" t="s">
        <v>21</v>
      </c>
      <c r="C99" s="5">
        <f>SUM(C100:C101)</f>
        <v>0</v>
      </c>
    </row>
    <row r="100" spans="1:4" hidden="1" x14ac:dyDescent="0.2">
      <c r="A100" s="7" t="s">
        <v>18</v>
      </c>
      <c r="B100" s="1" t="s">
        <v>17</v>
      </c>
      <c r="C100" s="12"/>
    </row>
    <row r="101" spans="1:4" hidden="1" x14ac:dyDescent="0.2">
      <c r="A101" s="7" t="s">
        <v>107</v>
      </c>
      <c r="B101" s="1" t="s">
        <v>108</v>
      </c>
      <c r="C101" s="12"/>
    </row>
    <row r="102" spans="1:4" hidden="1" x14ac:dyDescent="0.2">
      <c r="B102" s="1"/>
      <c r="C102" s="12"/>
    </row>
    <row r="103" spans="1:4" hidden="1" x14ac:dyDescent="0.2">
      <c r="A103" s="16" t="s">
        <v>109</v>
      </c>
      <c r="B103" s="39" t="s">
        <v>110</v>
      </c>
      <c r="C103" s="5">
        <f>+C104</f>
        <v>0</v>
      </c>
    </row>
    <row r="104" spans="1:4" hidden="1" x14ac:dyDescent="0.2">
      <c r="A104" s="7" t="s">
        <v>111</v>
      </c>
      <c r="B104" s="1" t="s">
        <v>112</v>
      </c>
      <c r="C104" s="12"/>
    </row>
    <row r="105" spans="1:4" hidden="1" x14ac:dyDescent="0.2">
      <c r="A105" s="16"/>
      <c r="B105" s="17"/>
      <c r="C105" s="12"/>
    </row>
    <row r="106" spans="1:4" ht="25.5" hidden="1" x14ac:dyDescent="0.2">
      <c r="A106" s="16" t="s">
        <v>16</v>
      </c>
      <c r="B106" s="15" t="s">
        <v>15</v>
      </c>
      <c r="C106" s="5">
        <f>SUM(C107:C109)</f>
        <v>0</v>
      </c>
    </row>
    <row r="107" spans="1:4" hidden="1" x14ac:dyDescent="0.2">
      <c r="A107" s="7" t="s">
        <v>113</v>
      </c>
      <c r="B107" s="6" t="s">
        <v>114</v>
      </c>
      <c r="C107" s="12"/>
    </row>
    <row r="108" spans="1:4" hidden="1" x14ac:dyDescent="0.2">
      <c r="A108" s="7" t="s">
        <v>115</v>
      </c>
      <c r="B108" s="13" t="s">
        <v>116</v>
      </c>
      <c r="C108" s="12"/>
      <c r="D108" s="14"/>
    </row>
    <row r="109" spans="1:4" hidden="1" x14ac:dyDescent="0.2">
      <c r="A109" s="7" t="s">
        <v>100</v>
      </c>
      <c r="B109" s="13" t="s">
        <v>101</v>
      </c>
      <c r="C109" s="12"/>
      <c r="D109" s="14"/>
    </row>
    <row r="110" spans="1:4" hidden="1" x14ac:dyDescent="0.2">
      <c r="B110" s="13"/>
      <c r="C110" s="12"/>
      <c r="D110" s="14"/>
    </row>
    <row r="111" spans="1:4" hidden="1" x14ac:dyDescent="0.2">
      <c r="A111" s="33" t="s">
        <v>117</v>
      </c>
      <c r="B111" s="15" t="s">
        <v>118</v>
      </c>
      <c r="C111" s="5">
        <f>+C112</f>
        <v>0</v>
      </c>
      <c r="D111" s="14"/>
    </row>
    <row r="112" spans="1:4" ht="3.75" hidden="1" customHeight="1" x14ac:dyDescent="0.2">
      <c r="A112" s="13" t="s">
        <v>119</v>
      </c>
      <c r="B112" s="13" t="s">
        <v>120</v>
      </c>
      <c r="C112" s="12"/>
      <c r="D112" s="14"/>
    </row>
    <row r="113" spans="1:4" hidden="1" x14ac:dyDescent="0.2">
      <c r="A113" s="13"/>
      <c r="B113" s="13"/>
      <c r="C113" s="12"/>
      <c r="D113" s="14"/>
    </row>
    <row r="114" spans="1:4" hidden="1" x14ac:dyDescent="0.2">
      <c r="A114" s="16" t="s">
        <v>14</v>
      </c>
      <c r="B114" s="15" t="s">
        <v>13</v>
      </c>
      <c r="C114" s="5">
        <f>SUM(C115:C118)</f>
        <v>0</v>
      </c>
      <c r="D114" s="14"/>
    </row>
    <row r="115" spans="1:4" hidden="1" x14ac:dyDescent="0.2">
      <c r="A115" s="7" t="s">
        <v>69</v>
      </c>
      <c r="B115" s="6" t="s">
        <v>68</v>
      </c>
      <c r="C115" s="12"/>
      <c r="D115" s="14"/>
    </row>
    <row r="116" spans="1:4" hidden="1" x14ac:dyDescent="0.2">
      <c r="A116" s="7" t="s">
        <v>121</v>
      </c>
      <c r="B116" s="6" t="s">
        <v>122</v>
      </c>
      <c r="C116" s="12"/>
      <c r="D116" s="14"/>
    </row>
    <row r="117" spans="1:4" hidden="1" x14ac:dyDescent="0.2">
      <c r="A117" s="7" t="s">
        <v>67</v>
      </c>
      <c r="B117" s="6" t="s">
        <v>66</v>
      </c>
      <c r="C117" s="12"/>
      <c r="D117" s="14"/>
    </row>
    <row r="118" spans="1:4" hidden="1" x14ac:dyDescent="0.2">
      <c r="A118" s="7" t="s">
        <v>123</v>
      </c>
      <c r="B118" s="13" t="s">
        <v>124</v>
      </c>
      <c r="C118" s="12"/>
      <c r="D118" s="14"/>
    </row>
    <row r="119" spans="1:4" hidden="1" x14ac:dyDescent="0.2">
      <c r="B119" s="13"/>
      <c r="C119" s="12"/>
      <c r="D119" s="14"/>
    </row>
    <row r="120" spans="1:4" x14ac:dyDescent="0.2">
      <c r="B120" s="13"/>
      <c r="C120" s="12"/>
      <c r="D120" s="14"/>
    </row>
    <row r="121" spans="1:4" x14ac:dyDescent="0.2">
      <c r="A121" s="33" t="s">
        <v>96</v>
      </c>
      <c r="B121" s="15" t="s">
        <v>6</v>
      </c>
      <c r="C121" s="12"/>
      <c r="D121" s="48">
        <f>+C124+C127</f>
        <v>460000</v>
      </c>
    </row>
    <row r="122" spans="1:4" x14ac:dyDescent="0.2">
      <c r="A122" s="33"/>
      <c r="B122" s="15"/>
      <c r="C122" s="12"/>
      <c r="D122" s="14"/>
    </row>
    <row r="123" spans="1:4" x14ac:dyDescent="0.2">
      <c r="A123" s="33" t="s">
        <v>97</v>
      </c>
      <c r="B123" s="15" t="s">
        <v>7</v>
      </c>
      <c r="C123" s="5">
        <f>+C124</f>
        <v>460000</v>
      </c>
      <c r="D123" s="14"/>
    </row>
    <row r="124" spans="1:4" x14ac:dyDescent="0.2">
      <c r="A124" s="13" t="s">
        <v>125</v>
      </c>
      <c r="B124" s="13" t="s">
        <v>126</v>
      </c>
      <c r="C124" s="12">
        <v>460000</v>
      </c>
      <c r="D124" s="12"/>
    </row>
    <row r="125" spans="1:4" x14ac:dyDescent="0.2">
      <c r="A125" s="13"/>
      <c r="B125" s="13"/>
      <c r="C125" s="12"/>
      <c r="D125" s="12"/>
    </row>
    <row r="126" spans="1:4" hidden="1" x14ac:dyDescent="0.2">
      <c r="A126" s="33" t="s">
        <v>127</v>
      </c>
      <c r="B126" s="33" t="s">
        <v>128</v>
      </c>
      <c r="C126" s="5">
        <f>+C127</f>
        <v>0</v>
      </c>
      <c r="D126" s="12"/>
    </row>
    <row r="127" spans="1:4" ht="12" hidden="1" customHeight="1" x14ac:dyDescent="0.2">
      <c r="A127" s="7" t="s">
        <v>129</v>
      </c>
      <c r="B127" s="13" t="s">
        <v>130</v>
      </c>
      <c r="C127" s="12"/>
      <c r="D127" s="12"/>
    </row>
    <row r="128" spans="1:4" x14ac:dyDescent="0.2">
      <c r="B128" s="13"/>
      <c r="C128" s="12"/>
      <c r="D128" s="11"/>
    </row>
    <row r="129" spans="2:18" ht="13.5" thickBot="1" x14ac:dyDescent="0.25">
      <c r="B129" s="10" t="s">
        <v>10</v>
      </c>
      <c r="D129" s="9">
        <f>SUM(D67:D128)</f>
        <v>5460000</v>
      </c>
      <c r="R129" s="8">
        <f>+D129-D61</f>
        <v>0</v>
      </c>
    </row>
    <row r="130" spans="2:18" ht="13.5" thickTop="1" x14ac:dyDescent="0.2"/>
  </sheetData>
  <mergeCells count="3">
    <mergeCell ref="A1:D1"/>
    <mergeCell ref="A2:D2"/>
    <mergeCell ref="B3:E3"/>
  </mergeCells>
  <pageMargins left="0.70866141732283472" right="0.70866141732283472" top="0.74803149606299213" bottom="0.74803149606299213" header="0.31496062992125984" footer="0.31496062992125984"/>
  <pageSetup scale="9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sqref="A1:D1"/>
    </sheetView>
  </sheetViews>
  <sheetFormatPr baseColWidth="10" defaultRowHeight="12.75" x14ac:dyDescent="0.2"/>
  <cols>
    <col min="1" max="1" width="9.7109375" style="56" customWidth="1"/>
    <col min="2" max="2" width="51.28515625" style="57" customWidth="1"/>
    <col min="3" max="3" width="23.28515625" style="4" customWidth="1"/>
    <col min="4" max="4" width="23.42578125" style="5" customWidth="1"/>
    <col min="5" max="5" width="19.5703125" style="4" hidden="1" customWidth="1"/>
    <col min="6" max="6" width="16.28515625" style="53" hidden="1" customWidth="1"/>
    <col min="7" max="7" width="12.7109375" style="53" hidden="1" customWidth="1"/>
    <col min="8" max="8" width="14.85546875" style="54" hidden="1" customWidth="1"/>
    <col min="9" max="9" width="21.28515625" style="55" hidden="1" customWidth="1"/>
    <col min="10" max="16" width="0" style="55" hidden="1" customWidth="1"/>
    <col min="17" max="17" width="17.28515625" style="55" bestFit="1" customWidth="1"/>
    <col min="18" max="18" width="21.42578125" style="55" customWidth="1"/>
    <col min="19" max="19" width="11.42578125" style="55"/>
    <col min="20" max="20" width="14.5703125" style="55" bestFit="1" customWidth="1"/>
    <col min="21" max="256" width="11.42578125" style="55"/>
    <col min="257" max="257" width="9.7109375" style="55" customWidth="1"/>
    <col min="258" max="258" width="51.28515625" style="55" customWidth="1"/>
    <col min="259" max="259" width="23.28515625" style="55" customWidth="1"/>
    <col min="260" max="260" width="23.42578125" style="55" customWidth="1"/>
    <col min="261" max="272" width="0" style="55" hidden="1" customWidth="1"/>
    <col min="273" max="273" width="17.28515625" style="55" bestFit="1" customWidth="1"/>
    <col min="274" max="274" width="21.42578125" style="55" customWidth="1"/>
    <col min="275" max="275" width="11.42578125" style="55"/>
    <col min="276" max="276" width="14.5703125" style="55" bestFit="1" customWidth="1"/>
    <col min="277" max="512" width="11.42578125" style="55"/>
    <col min="513" max="513" width="9.7109375" style="55" customWidth="1"/>
    <col min="514" max="514" width="51.28515625" style="55" customWidth="1"/>
    <col min="515" max="515" width="23.28515625" style="55" customWidth="1"/>
    <col min="516" max="516" width="23.42578125" style="55" customWidth="1"/>
    <col min="517" max="528" width="0" style="55" hidden="1" customWidth="1"/>
    <col min="529" max="529" width="17.28515625" style="55" bestFit="1" customWidth="1"/>
    <col min="530" max="530" width="21.42578125" style="55" customWidth="1"/>
    <col min="531" max="531" width="11.42578125" style="55"/>
    <col min="532" max="532" width="14.5703125" style="55" bestFit="1" customWidth="1"/>
    <col min="533" max="768" width="11.42578125" style="55"/>
    <col min="769" max="769" width="9.7109375" style="55" customWidth="1"/>
    <col min="770" max="770" width="51.28515625" style="55" customWidth="1"/>
    <col min="771" max="771" width="23.28515625" style="55" customWidth="1"/>
    <col min="772" max="772" width="23.42578125" style="55" customWidth="1"/>
    <col min="773" max="784" width="0" style="55" hidden="1" customWidth="1"/>
    <col min="785" max="785" width="17.28515625" style="55" bestFit="1" customWidth="1"/>
    <col min="786" max="786" width="21.42578125" style="55" customWidth="1"/>
    <col min="787" max="787" width="11.42578125" style="55"/>
    <col min="788" max="788" width="14.5703125" style="55" bestFit="1" customWidth="1"/>
    <col min="789" max="1024" width="11.42578125" style="55"/>
    <col min="1025" max="1025" width="9.7109375" style="55" customWidth="1"/>
    <col min="1026" max="1026" width="51.28515625" style="55" customWidth="1"/>
    <col min="1027" max="1027" width="23.28515625" style="55" customWidth="1"/>
    <col min="1028" max="1028" width="23.42578125" style="55" customWidth="1"/>
    <col min="1029" max="1040" width="0" style="55" hidden="1" customWidth="1"/>
    <col min="1041" max="1041" width="17.28515625" style="55" bestFit="1" customWidth="1"/>
    <col min="1042" max="1042" width="21.42578125" style="55" customWidth="1"/>
    <col min="1043" max="1043" width="11.42578125" style="55"/>
    <col min="1044" max="1044" width="14.5703125" style="55" bestFit="1" customWidth="1"/>
    <col min="1045" max="1280" width="11.42578125" style="55"/>
    <col min="1281" max="1281" width="9.7109375" style="55" customWidth="1"/>
    <col min="1282" max="1282" width="51.28515625" style="55" customWidth="1"/>
    <col min="1283" max="1283" width="23.28515625" style="55" customWidth="1"/>
    <col min="1284" max="1284" width="23.42578125" style="55" customWidth="1"/>
    <col min="1285" max="1296" width="0" style="55" hidden="1" customWidth="1"/>
    <col min="1297" max="1297" width="17.28515625" style="55" bestFit="1" customWidth="1"/>
    <col min="1298" max="1298" width="21.42578125" style="55" customWidth="1"/>
    <col min="1299" max="1299" width="11.42578125" style="55"/>
    <col min="1300" max="1300" width="14.5703125" style="55" bestFit="1" customWidth="1"/>
    <col min="1301" max="1536" width="11.42578125" style="55"/>
    <col min="1537" max="1537" width="9.7109375" style="55" customWidth="1"/>
    <col min="1538" max="1538" width="51.28515625" style="55" customWidth="1"/>
    <col min="1539" max="1539" width="23.28515625" style="55" customWidth="1"/>
    <col min="1540" max="1540" width="23.42578125" style="55" customWidth="1"/>
    <col min="1541" max="1552" width="0" style="55" hidden="1" customWidth="1"/>
    <col min="1553" max="1553" width="17.28515625" style="55" bestFit="1" customWidth="1"/>
    <col min="1554" max="1554" width="21.42578125" style="55" customWidth="1"/>
    <col min="1555" max="1555" width="11.42578125" style="55"/>
    <col min="1556" max="1556" width="14.5703125" style="55" bestFit="1" customWidth="1"/>
    <col min="1557" max="1792" width="11.42578125" style="55"/>
    <col min="1793" max="1793" width="9.7109375" style="55" customWidth="1"/>
    <col min="1794" max="1794" width="51.28515625" style="55" customWidth="1"/>
    <col min="1795" max="1795" width="23.28515625" style="55" customWidth="1"/>
    <col min="1796" max="1796" width="23.42578125" style="55" customWidth="1"/>
    <col min="1797" max="1808" width="0" style="55" hidden="1" customWidth="1"/>
    <col min="1809" max="1809" width="17.28515625" style="55" bestFit="1" customWidth="1"/>
    <col min="1810" max="1810" width="21.42578125" style="55" customWidth="1"/>
    <col min="1811" max="1811" width="11.42578125" style="55"/>
    <col min="1812" max="1812" width="14.5703125" style="55" bestFit="1" customWidth="1"/>
    <col min="1813" max="2048" width="11.42578125" style="55"/>
    <col min="2049" max="2049" width="9.7109375" style="55" customWidth="1"/>
    <col min="2050" max="2050" width="51.28515625" style="55" customWidth="1"/>
    <col min="2051" max="2051" width="23.28515625" style="55" customWidth="1"/>
    <col min="2052" max="2052" width="23.42578125" style="55" customWidth="1"/>
    <col min="2053" max="2064" width="0" style="55" hidden="1" customWidth="1"/>
    <col min="2065" max="2065" width="17.28515625" style="55" bestFit="1" customWidth="1"/>
    <col min="2066" max="2066" width="21.42578125" style="55" customWidth="1"/>
    <col min="2067" max="2067" width="11.42578125" style="55"/>
    <col min="2068" max="2068" width="14.5703125" style="55" bestFit="1" customWidth="1"/>
    <col min="2069" max="2304" width="11.42578125" style="55"/>
    <col min="2305" max="2305" width="9.7109375" style="55" customWidth="1"/>
    <col min="2306" max="2306" width="51.28515625" style="55" customWidth="1"/>
    <col min="2307" max="2307" width="23.28515625" style="55" customWidth="1"/>
    <col min="2308" max="2308" width="23.42578125" style="55" customWidth="1"/>
    <col min="2309" max="2320" width="0" style="55" hidden="1" customWidth="1"/>
    <col min="2321" max="2321" width="17.28515625" style="55" bestFit="1" customWidth="1"/>
    <col min="2322" max="2322" width="21.42578125" style="55" customWidth="1"/>
    <col min="2323" max="2323" width="11.42578125" style="55"/>
    <col min="2324" max="2324" width="14.5703125" style="55" bestFit="1" customWidth="1"/>
    <col min="2325" max="2560" width="11.42578125" style="55"/>
    <col min="2561" max="2561" width="9.7109375" style="55" customWidth="1"/>
    <col min="2562" max="2562" width="51.28515625" style="55" customWidth="1"/>
    <col min="2563" max="2563" width="23.28515625" style="55" customWidth="1"/>
    <col min="2564" max="2564" width="23.42578125" style="55" customWidth="1"/>
    <col min="2565" max="2576" width="0" style="55" hidden="1" customWidth="1"/>
    <col min="2577" max="2577" width="17.28515625" style="55" bestFit="1" customWidth="1"/>
    <col min="2578" max="2578" width="21.42578125" style="55" customWidth="1"/>
    <col min="2579" max="2579" width="11.42578125" style="55"/>
    <col min="2580" max="2580" width="14.5703125" style="55" bestFit="1" customWidth="1"/>
    <col min="2581" max="2816" width="11.42578125" style="55"/>
    <col min="2817" max="2817" width="9.7109375" style="55" customWidth="1"/>
    <col min="2818" max="2818" width="51.28515625" style="55" customWidth="1"/>
    <col min="2819" max="2819" width="23.28515625" style="55" customWidth="1"/>
    <col min="2820" max="2820" width="23.42578125" style="55" customWidth="1"/>
    <col min="2821" max="2832" width="0" style="55" hidden="1" customWidth="1"/>
    <col min="2833" max="2833" width="17.28515625" style="55" bestFit="1" customWidth="1"/>
    <col min="2834" max="2834" width="21.42578125" style="55" customWidth="1"/>
    <col min="2835" max="2835" width="11.42578125" style="55"/>
    <col min="2836" max="2836" width="14.5703125" style="55" bestFit="1" customWidth="1"/>
    <col min="2837" max="3072" width="11.42578125" style="55"/>
    <col min="3073" max="3073" width="9.7109375" style="55" customWidth="1"/>
    <col min="3074" max="3074" width="51.28515625" style="55" customWidth="1"/>
    <col min="3075" max="3075" width="23.28515625" style="55" customWidth="1"/>
    <col min="3076" max="3076" width="23.42578125" style="55" customWidth="1"/>
    <col min="3077" max="3088" width="0" style="55" hidden="1" customWidth="1"/>
    <col min="3089" max="3089" width="17.28515625" style="55" bestFit="1" customWidth="1"/>
    <col min="3090" max="3090" width="21.42578125" style="55" customWidth="1"/>
    <col min="3091" max="3091" width="11.42578125" style="55"/>
    <col min="3092" max="3092" width="14.5703125" style="55" bestFit="1" customWidth="1"/>
    <col min="3093" max="3328" width="11.42578125" style="55"/>
    <col min="3329" max="3329" width="9.7109375" style="55" customWidth="1"/>
    <col min="3330" max="3330" width="51.28515625" style="55" customWidth="1"/>
    <col min="3331" max="3331" width="23.28515625" style="55" customWidth="1"/>
    <col min="3332" max="3332" width="23.42578125" style="55" customWidth="1"/>
    <col min="3333" max="3344" width="0" style="55" hidden="1" customWidth="1"/>
    <col min="3345" max="3345" width="17.28515625" style="55" bestFit="1" customWidth="1"/>
    <col min="3346" max="3346" width="21.42578125" style="55" customWidth="1"/>
    <col min="3347" max="3347" width="11.42578125" style="55"/>
    <col min="3348" max="3348" width="14.5703125" style="55" bestFit="1" customWidth="1"/>
    <col min="3349" max="3584" width="11.42578125" style="55"/>
    <col min="3585" max="3585" width="9.7109375" style="55" customWidth="1"/>
    <col min="3586" max="3586" width="51.28515625" style="55" customWidth="1"/>
    <col min="3587" max="3587" width="23.28515625" style="55" customWidth="1"/>
    <col min="3588" max="3588" width="23.42578125" style="55" customWidth="1"/>
    <col min="3589" max="3600" width="0" style="55" hidden="1" customWidth="1"/>
    <col min="3601" max="3601" width="17.28515625" style="55" bestFit="1" customWidth="1"/>
    <col min="3602" max="3602" width="21.42578125" style="55" customWidth="1"/>
    <col min="3603" max="3603" width="11.42578125" style="55"/>
    <col min="3604" max="3604" width="14.5703125" style="55" bestFit="1" customWidth="1"/>
    <col min="3605" max="3840" width="11.42578125" style="55"/>
    <col min="3841" max="3841" width="9.7109375" style="55" customWidth="1"/>
    <col min="3842" max="3842" width="51.28515625" style="55" customWidth="1"/>
    <col min="3843" max="3843" width="23.28515625" style="55" customWidth="1"/>
    <col min="3844" max="3844" width="23.42578125" style="55" customWidth="1"/>
    <col min="3845" max="3856" width="0" style="55" hidden="1" customWidth="1"/>
    <col min="3857" max="3857" width="17.28515625" style="55" bestFit="1" customWidth="1"/>
    <col min="3858" max="3858" width="21.42578125" style="55" customWidth="1"/>
    <col min="3859" max="3859" width="11.42578125" style="55"/>
    <col min="3860" max="3860" width="14.5703125" style="55" bestFit="1" customWidth="1"/>
    <col min="3861" max="4096" width="11.42578125" style="55"/>
    <col min="4097" max="4097" width="9.7109375" style="55" customWidth="1"/>
    <col min="4098" max="4098" width="51.28515625" style="55" customWidth="1"/>
    <col min="4099" max="4099" width="23.28515625" style="55" customWidth="1"/>
    <col min="4100" max="4100" width="23.42578125" style="55" customWidth="1"/>
    <col min="4101" max="4112" width="0" style="55" hidden="1" customWidth="1"/>
    <col min="4113" max="4113" width="17.28515625" style="55" bestFit="1" customWidth="1"/>
    <col min="4114" max="4114" width="21.42578125" style="55" customWidth="1"/>
    <col min="4115" max="4115" width="11.42578125" style="55"/>
    <col min="4116" max="4116" width="14.5703125" style="55" bestFit="1" customWidth="1"/>
    <col min="4117" max="4352" width="11.42578125" style="55"/>
    <col min="4353" max="4353" width="9.7109375" style="55" customWidth="1"/>
    <col min="4354" max="4354" width="51.28515625" style="55" customWidth="1"/>
    <col min="4355" max="4355" width="23.28515625" style="55" customWidth="1"/>
    <col min="4356" max="4356" width="23.42578125" style="55" customWidth="1"/>
    <col min="4357" max="4368" width="0" style="55" hidden="1" customWidth="1"/>
    <col min="4369" max="4369" width="17.28515625" style="55" bestFit="1" customWidth="1"/>
    <col min="4370" max="4370" width="21.42578125" style="55" customWidth="1"/>
    <col min="4371" max="4371" width="11.42578125" style="55"/>
    <col min="4372" max="4372" width="14.5703125" style="55" bestFit="1" customWidth="1"/>
    <col min="4373" max="4608" width="11.42578125" style="55"/>
    <col min="4609" max="4609" width="9.7109375" style="55" customWidth="1"/>
    <col min="4610" max="4610" width="51.28515625" style="55" customWidth="1"/>
    <col min="4611" max="4611" width="23.28515625" style="55" customWidth="1"/>
    <col min="4612" max="4612" width="23.42578125" style="55" customWidth="1"/>
    <col min="4613" max="4624" width="0" style="55" hidden="1" customWidth="1"/>
    <col min="4625" max="4625" width="17.28515625" style="55" bestFit="1" customWidth="1"/>
    <col min="4626" max="4626" width="21.42578125" style="55" customWidth="1"/>
    <col min="4627" max="4627" width="11.42578125" style="55"/>
    <col min="4628" max="4628" width="14.5703125" style="55" bestFit="1" customWidth="1"/>
    <col min="4629" max="4864" width="11.42578125" style="55"/>
    <col min="4865" max="4865" width="9.7109375" style="55" customWidth="1"/>
    <col min="4866" max="4866" width="51.28515625" style="55" customWidth="1"/>
    <col min="4867" max="4867" width="23.28515625" style="55" customWidth="1"/>
    <col min="4868" max="4868" width="23.42578125" style="55" customWidth="1"/>
    <col min="4869" max="4880" width="0" style="55" hidden="1" customWidth="1"/>
    <col min="4881" max="4881" width="17.28515625" style="55" bestFit="1" customWidth="1"/>
    <col min="4882" max="4882" width="21.42578125" style="55" customWidth="1"/>
    <col min="4883" max="4883" width="11.42578125" style="55"/>
    <col min="4884" max="4884" width="14.5703125" style="55" bestFit="1" customWidth="1"/>
    <col min="4885" max="5120" width="11.42578125" style="55"/>
    <col min="5121" max="5121" width="9.7109375" style="55" customWidth="1"/>
    <col min="5122" max="5122" width="51.28515625" style="55" customWidth="1"/>
    <col min="5123" max="5123" width="23.28515625" style="55" customWidth="1"/>
    <col min="5124" max="5124" width="23.42578125" style="55" customWidth="1"/>
    <col min="5125" max="5136" width="0" style="55" hidden="1" customWidth="1"/>
    <col min="5137" max="5137" width="17.28515625" style="55" bestFit="1" customWidth="1"/>
    <col min="5138" max="5138" width="21.42578125" style="55" customWidth="1"/>
    <col min="5139" max="5139" width="11.42578125" style="55"/>
    <col min="5140" max="5140" width="14.5703125" style="55" bestFit="1" customWidth="1"/>
    <col min="5141" max="5376" width="11.42578125" style="55"/>
    <col min="5377" max="5377" width="9.7109375" style="55" customWidth="1"/>
    <col min="5378" max="5378" width="51.28515625" style="55" customWidth="1"/>
    <col min="5379" max="5379" width="23.28515625" style="55" customWidth="1"/>
    <col min="5380" max="5380" width="23.42578125" style="55" customWidth="1"/>
    <col min="5381" max="5392" width="0" style="55" hidden="1" customWidth="1"/>
    <col min="5393" max="5393" width="17.28515625" style="55" bestFit="1" customWidth="1"/>
    <col min="5394" max="5394" width="21.42578125" style="55" customWidth="1"/>
    <col min="5395" max="5395" width="11.42578125" style="55"/>
    <col min="5396" max="5396" width="14.5703125" style="55" bestFit="1" customWidth="1"/>
    <col min="5397" max="5632" width="11.42578125" style="55"/>
    <col min="5633" max="5633" width="9.7109375" style="55" customWidth="1"/>
    <col min="5634" max="5634" width="51.28515625" style="55" customWidth="1"/>
    <col min="5635" max="5635" width="23.28515625" style="55" customWidth="1"/>
    <col min="5636" max="5636" width="23.42578125" style="55" customWidth="1"/>
    <col min="5637" max="5648" width="0" style="55" hidden="1" customWidth="1"/>
    <col min="5649" max="5649" width="17.28515625" style="55" bestFit="1" customWidth="1"/>
    <col min="5650" max="5650" width="21.42578125" style="55" customWidth="1"/>
    <col min="5651" max="5651" width="11.42578125" style="55"/>
    <col min="5652" max="5652" width="14.5703125" style="55" bestFit="1" customWidth="1"/>
    <col min="5653" max="5888" width="11.42578125" style="55"/>
    <col min="5889" max="5889" width="9.7109375" style="55" customWidth="1"/>
    <col min="5890" max="5890" width="51.28515625" style="55" customWidth="1"/>
    <col min="5891" max="5891" width="23.28515625" style="55" customWidth="1"/>
    <col min="5892" max="5892" width="23.42578125" style="55" customWidth="1"/>
    <col min="5893" max="5904" width="0" style="55" hidden="1" customWidth="1"/>
    <col min="5905" max="5905" width="17.28515625" style="55" bestFit="1" customWidth="1"/>
    <col min="5906" max="5906" width="21.42578125" style="55" customWidth="1"/>
    <col min="5907" max="5907" width="11.42578125" style="55"/>
    <col min="5908" max="5908" width="14.5703125" style="55" bestFit="1" customWidth="1"/>
    <col min="5909" max="6144" width="11.42578125" style="55"/>
    <col min="6145" max="6145" width="9.7109375" style="55" customWidth="1"/>
    <col min="6146" max="6146" width="51.28515625" style="55" customWidth="1"/>
    <col min="6147" max="6147" width="23.28515625" style="55" customWidth="1"/>
    <col min="6148" max="6148" width="23.42578125" style="55" customWidth="1"/>
    <col min="6149" max="6160" width="0" style="55" hidden="1" customWidth="1"/>
    <col min="6161" max="6161" width="17.28515625" style="55" bestFit="1" customWidth="1"/>
    <col min="6162" max="6162" width="21.42578125" style="55" customWidth="1"/>
    <col min="6163" max="6163" width="11.42578125" style="55"/>
    <col min="6164" max="6164" width="14.5703125" style="55" bestFit="1" customWidth="1"/>
    <col min="6165" max="6400" width="11.42578125" style="55"/>
    <col min="6401" max="6401" width="9.7109375" style="55" customWidth="1"/>
    <col min="6402" max="6402" width="51.28515625" style="55" customWidth="1"/>
    <col min="6403" max="6403" width="23.28515625" style="55" customWidth="1"/>
    <col min="6404" max="6404" width="23.42578125" style="55" customWidth="1"/>
    <col min="6405" max="6416" width="0" style="55" hidden="1" customWidth="1"/>
    <col min="6417" max="6417" width="17.28515625" style="55" bestFit="1" customWidth="1"/>
    <col min="6418" max="6418" width="21.42578125" style="55" customWidth="1"/>
    <col min="6419" max="6419" width="11.42578125" style="55"/>
    <col min="6420" max="6420" width="14.5703125" style="55" bestFit="1" customWidth="1"/>
    <col min="6421" max="6656" width="11.42578125" style="55"/>
    <col min="6657" max="6657" width="9.7109375" style="55" customWidth="1"/>
    <col min="6658" max="6658" width="51.28515625" style="55" customWidth="1"/>
    <col min="6659" max="6659" width="23.28515625" style="55" customWidth="1"/>
    <col min="6660" max="6660" width="23.42578125" style="55" customWidth="1"/>
    <col min="6661" max="6672" width="0" style="55" hidden="1" customWidth="1"/>
    <col min="6673" max="6673" width="17.28515625" style="55" bestFit="1" customWidth="1"/>
    <col min="6674" max="6674" width="21.42578125" style="55" customWidth="1"/>
    <col min="6675" max="6675" width="11.42578125" style="55"/>
    <col min="6676" max="6676" width="14.5703125" style="55" bestFit="1" customWidth="1"/>
    <col min="6677" max="6912" width="11.42578125" style="55"/>
    <col min="6913" max="6913" width="9.7109375" style="55" customWidth="1"/>
    <col min="6914" max="6914" width="51.28515625" style="55" customWidth="1"/>
    <col min="6915" max="6915" width="23.28515625" style="55" customWidth="1"/>
    <col min="6916" max="6916" width="23.42578125" style="55" customWidth="1"/>
    <col min="6917" max="6928" width="0" style="55" hidden="1" customWidth="1"/>
    <col min="6929" max="6929" width="17.28515625" style="55" bestFit="1" customWidth="1"/>
    <col min="6930" max="6930" width="21.42578125" style="55" customWidth="1"/>
    <col min="6931" max="6931" width="11.42578125" style="55"/>
    <col min="6932" max="6932" width="14.5703125" style="55" bestFit="1" customWidth="1"/>
    <col min="6933" max="7168" width="11.42578125" style="55"/>
    <col min="7169" max="7169" width="9.7109375" style="55" customWidth="1"/>
    <col min="7170" max="7170" width="51.28515625" style="55" customWidth="1"/>
    <col min="7171" max="7171" width="23.28515625" style="55" customWidth="1"/>
    <col min="7172" max="7172" width="23.42578125" style="55" customWidth="1"/>
    <col min="7173" max="7184" width="0" style="55" hidden="1" customWidth="1"/>
    <col min="7185" max="7185" width="17.28515625" style="55" bestFit="1" customWidth="1"/>
    <col min="7186" max="7186" width="21.42578125" style="55" customWidth="1"/>
    <col min="7187" max="7187" width="11.42578125" style="55"/>
    <col min="7188" max="7188" width="14.5703125" style="55" bestFit="1" customWidth="1"/>
    <col min="7189" max="7424" width="11.42578125" style="55"/>
    <col min="7425" max="7425" width="9.7109375" style="55" customWidth="1"/>
    <col min="7426" max="7426" width="51.28515625" style="55" customWidth="1"/>
    <col min="7427" max="7427" width="23.28515625" style="55" customWidth="1"/>
    <col min="7428" max="7428" width="23.42578125" style="55" customWidth="1"/>
    <col min="7429" max="7440" width="0" style="55" hidden="1" customWidth="1"/>
    <col min="7441" max="7441" width="17.28515625" style="55" bestFit="1" customWidth="1"/>
    <col min="7442" max="7442" width="21.42578125" style="55" customWidth="1"/>
    <col min="7443" max="7443" width="11.42578125" style="55"/>
    <col min="7444" max="7444" width="14.5703125" style="55" bestFit="1" customWidth="1"/>
    <col min="7445" max="7680" width="11.42578125" style="55"/>
    <col min="7681" max="7681" width="9.7109375" style="55" customWidth="1"/>
    <col min="7682" max="7682" width="51.28515625" style="55" customWidth="1"/>
    <col min="7683" max="7683" width="23.28515625" style="55" customWidth="1"/>
    <col min="7684" max="7684" width="23.42578125" style="55" customWidth="1"/>
    <col min="7685" max="7696" width="0" style="55" hidden="1" customWidth="1"/>
    <col min="7697" max="7697" width="17.28515625" style="55" bestFit="1" customWidth="1"/>
    <col min="7698" max="7698" width="21.42578125" style="55" customWidth="1"/>
    <col min="7699" max="7699" width="11.42578125" style="55"/>
    <col min="7700" max="7700" width="14.5703125" style="55" bestFit="1" customWidth="1"/>
    <col min="7701" max="7936" width="11.42578125" style="55"/>
    <col min="7937" max="7937" width="9.7109375" style="55" customWidth="1"/>
    <col min="7938" max="7938" width="51.28515625" style="55" customWidth="1"/>
    <col min="7939" max="7939" width="23.28515625" style="55" customWidth="1"/>
    <col min="7940" max="7940" width="23.42578125" style="55" customWidth="1"/>
    <col min="7941" max="7952" width="0" style="55" hidden="1" customWidth="1"/>
    <col min="7953" max="7953" width="17.28515625" style="55" bestFit="1" customWidth="1"/>
    <col min="7954" max="7954" width="21.42578125" style="55" customWidth="1"/>
    <col min="7955" max="7955" width="11.42578125" style="55"/>
    <col min="7956" max="7956" width="14.5703125" style="55" bestFit="1" customWidth="1"/>
    <col min="7957" max="8192" width="11.42578125" style="55"/>
    <col min="8193" max="8193" width="9.7109375" style="55" customWidth="1"/>
    <col min="8194" max="8194" width="51.28515625" style="55" customWidth="1"/>
    <col min="8195" max="8195" width="23.28515625" style="55" customWidth="1"/>
    <col min="8196" max="8196" width="23.42578125" style="55" customWidth="1"/>
    <col min="8197" max="8208" width="0" style="55" hidden="1" customWidth="1"/>
    <col min="8209" max="8209" width="17.28515625" style="55" bestFit="1" customWidth="1"/>
    <col min="8210" max="8210" width="21.42578125" style="55" customWidth="1"/>
    <col min="8211" max="8211" width="11.42578125" style="55"/>
    <col min="8212" max="8212" width="14.5703125" style="55" bestFit="1" customWidth="1"/>
    <col min="8213" max="8448" width="11.42578125" style="55"/>
    <col min="8449" max="8449" width="9.7109375" style="55" customWidth="1"/>
    <col min="8450" max="8450" width="51.28515625" style="55" customWidth="1"/>
    <col min="8451" max="8451" width="23.28515625" style="55" customWidth="1"/>
    <col min="8452" max="8452" width="23.42578125" style="55" customWidth="1"/>
    <col min="8453" max="8464" width="0" style="55" hidden="1" customWidth="1"/>
    <col min="8465" max="8465" width="17.28515625" style="55" bestFit="1" customWidth="1"/>
    <col min="8466" max="8466" width="21.42578125" style="55" customWidth="1"/>
    <col min="8467" max="8467" width="11.42578125" style="55"/>
    <col min="8468" max="8468" width="14.5703125" style="55" bestFit="1" customWidth="1"/>
    <col min="8469" max="8704" width="11.42578125" style="55"/>
    <col min="8705" max="8705" width="9.7109375" style="55" customWidth="1"/>
    <col min="8706" max="8706" width="51.28515625" style="55" customWidth="1"/>
    <col min="8707" max="8707" width="23.28515625" style="55" customWidth="1"/>
    <col min="8708" max="8708" width="23.42578125" style="55" customWidth="1"/>
    <col min="8709" max="8720" width="0" style="55" hidden="1" customWidth="1"/>
    <col min="8721" max="8721" width="17.28515625" style="55" bestFit="1" customWidth="1"/>
    <col min="8722" max="8722" width="21.42578125" style="55" customWidth="1"/>
    <col min="8723" max="8723" width="11.42578125" style="55"/>
    <col min="8724" max="8724" width="14.5703125" style="55" bestFit="1" customWidth="1"/>
    <col min="8725" max="8960" width="11.42578125" style="55"/>
    <col min="8961" max="8961" width="9.7109375" style="55" customWidth="1"/>
    <col min="8962" max="8962" width="51.28515625" style="55" customWidth="1"/>
    <col min="8963" max="8963" width="23.28515625" style="55" customWidth="1"/>
    <col min="8964" max="8964" width="23.42578125" style="55" customWidth="1"/>
    <col min="8965" max="8976" width="0" style="55" hidden="1" customWidth="1"/>
    <col min="8977" max="8977" width="17.28515625" style="55" bestFit="1" customWidth="1"/>
    <col min="8978" max="8978" width="21.42578125" style="55" customWidth="1"/>
    <col min="8979" max="8979" width="11.42578125" style="55"/>
    <col min="8980" max="8980" width="14.5703125" style="55" bestFit="1" customWidth="1"/>
    <col min="8981" max="9216" width="11.42578125" style="55"/>
    <col min="9217" max="9217" width="9.7109375" style="55" customWidth="1"/>
    <col min="9218" max="9218" width="51.28515625" style="55" customWidth="1"/>
    <col min="9219" max="9219" width="23.28515625" style="55" customWidth="1"/>
    <col min="9220" max="9220" width="23.42578125" style="55" customWidth="1"/>
    <col min="9221" max="9232" width="0" style="55" hidden="1" customWidth="1"/>
    <col min="9233" max="9233" width="17.28515625" style="55" bestFit="1" customWidth="1"/>
    <col min="9234" max="9234" width="21.42578125" style="55" customWidth="1"/>
    <col min="9235" max="9235" width="11.42578125" style="55"/>
    <col min="9236" max="9236" width="14.5703125" style="55" bestFit="1" customWidth="1"/>
    <col min="9237" max="9472" width="11.42578125" style="55"/>
    <col min="9473" max="9473" width="9.7109375" style="55" customWidth="1"/>
    <col min="9474" max="9474" width="51.28515625" style="55" customWidth="1"/>
    <col min="9475" max="9475" width="23.28515625" style="55" customWidth="1"/>
    <col min="9476" max="9476" width="23.42578125" style="55" customWidth="1"/>
    <col min="9477" max="9488" width="0" style="55" hidden="1" customWidth="1"/>
    <col min="9489" max="9489" width="17.28515625" style="55" bestFit="1" customWidth="1"/>
    <col min="9490" max="9490" width="21.42578125" style="55" customWidth="1"/>
    <col min="9491" max="9491" width="11.42578125" style="55"/>
    <col min="9492" max="9492" width="14.5703125" style="55" bestFit="1" customWidth="1"/>
    <col min="9493" max="9728" width="11.42578125" style="55"/>
    <col min="9729" max="9729" width="9.7109375" style="55" customWidth="1"/>
    <col min="9730" max="9730" width="51.28515625" style="55" customWidth="1"/>
    <col min="9731" max="9731" width="23.28515625" style="55" customWidth="1"/>
    <col min="9732" max="9732" width="23.42578125" style="55" customWidth="1"/>
    <col min="9733" max="9744" width="0" style="55" hidden="1" customWidth="1"/>
    <col min="9745" max="9745" width="17.28515625" style="55" bestFit="1" customWidth="1"/>
    <col min="9746" max="9746" width="21.42578125" style="55" customWidth="1"/>
    <col min="9747" max="9747" width="11.42578125" style="55"/>
    <col min="9748" max="9748" width="14.5703125" style="55" bestFit="1" customWidth="1"/>
    <col min="9749" max="9984" width="11.42578125" style="55"/>
    <col min="9985" max="9985" width="9.7109375" style="55" customWidth="1"/>
    <col min="9986" max="9986" width="51.28515625" style="55" customWidth="1"/>
    <col min="9987" max="9987" width="23.28515625" style="55" customWidth="1"/>
    <col min="9988" max="9988" width="23.42578125" style="55" customWidth="1"/>
    <col min="9989" max="10000" width="0" style="55" hidden="1" customWidth="1"/>
    <col min="10001" max="10001" width="17.28515625" style="55" bestFit="1" customWidth="1"/>
    <col min="10002" max="10002" width="21.42578125" style="55" customWidth="1"/>
    <col min="10003" max="10003" width="11.42578125" style="55"/>
    <col min="10004" max="10004" width="14.5703125" style="55" bestFit="1" customWidth="1"/>
    <col min="10005" max="10240" width="11.42578125" style="55"/>
    <col min="10241" max="10241" width="9.7109375" style="55" customWidth="1"/>
    <col min="10242" max="10242" width="51.28515625" style="55" customWidth="1"/>
    <col min="10243" max="10243" width="23.28515625" style="55" customWidth="1"/>
    <col min="10244" max="10244" width="23.42578125" style="55" customWidth="1"/>
    <col min="10245" max="10256" width="0" style="55" hidden="1" customWidth="1"/>
    <col min="10257" max="10257" width="17.28515625" style="55" bestFit="1" customWidth="1"/>
    <col min="10258" max="10258" width="21.42578125" style="55" customWidth="1"/>
    <col min="10259" max="10259" width="11.42578125" style="55"/>
    <col min="10260" max="10260" width="14.5703125" style="55" bestFit="1" customWidth="1"/>
    <col min="10261" max="10496" width="11.42578125" style="55"/>
    <col min="10497" max="10497" width="9.7109375" style="55" customWidth="1"/>
    <col min="10498" max="10498" width="51.28515625" style="55" customWidth="1"/>
    <col min="10499" max="10499" width="23.28515625" style="55" customWidth="1"/>
    <col min="10500" max="10500" width="23.42578125" style="55" customWidth="1"/>
    <col min="10501" max="10512" width="0" style="55" hidden="1" customWidth="1"/>
    <col min="10513" max="10513" width="17.28515625" style="55" bestFit="1" customWidth="1"/>
    <col min="10514" max="10514" width="21.42578125" style="55" customWidth="1"/>
    <col min="10515" max="10515" width="11.42578125" style="55"/>
    <col min="10516" max="10516" width="14.5703125" style="55" bestFit="1" customWidth="1"/>
    <col min="10517" max="10752" width="11.42578125" style="55"/>
    <col min="10753" max="10753" width="9.7109375" style="55" customWidth="1"/>
    <col min="10754" max="10754" width="51.28515625" style="55" customWidth="1"/>
    <col min="10755" max="10755" width="23.28515625" style="55" customWidth="1"/>
    <col min="10756" max="10756" width="23.42578125" style="55" customWidth="1"/>
    <col min="10757" max="10768" width="0" style="55" hidden="1" customWidth="1"/>
    <col min="10769" max="10769" width="17.28515625" style="55" bestFit="1" customWidth="1"/>
    <col min="10770" max="10770" width="21.42578125" style="55" customWidth="1"/>
    <col min="10771" max="10771" width="11.42578125" style="55"/>
    <col min="10772" max="10772" width="14.5703125" style="55" bestFit="1" customWidth="1"/>
    <col min="10773" max="11008" width="11.42578125" style="55"/>
    <col min="11009" max="11009" width="9.7109375" style="55" customWidth="1"/>
    <col min="11010" max="11010" width="51.28515625" style="55" customWidth="1"/>
    <col min="11011" max="11011" width="23.28515625" style="55" customWidth="1"/>
    <col min="11012" max="11012" width="23.42578125" style="55" customWidth="1"/>
    <col min="11013" max="11024" width="0" style="55" hidden="1" customWidth="1"/>
    <col min="11025" max="11025" width="17.28515625" style="55" bestFit="1" customWidth="1"/>
    <col min="11026" max="11026" width="21.42578125" style="55" customWidth="1"/>
    <col min="11027" max="11027" width="11.42578125" style="55"/>
    <col min="11028" max="11028" width="14.5703125" style="55" bestFit="1" customWidth="1"/>
    <col min="11029" max="11264" width="11.42578125" style="55"/>
    <col min="11265" max="11265" width="9.7109375" style="55" customWidth="1"/>
    <col min="11266" max="11266" width="51.28515625" style="55" customWidth="1"/>
    <col min="11267" max="11267" width="23.28515625" style="55" customWidth="1"/>
    <col min="11268" max="11268" width="23.42578125" style="55" customWidth="1"/>
    <col min="11269" max="11280" width="0" style="55" hidden="1" customWidth="1"/>
    <col min="11281" max="11281" width="17.28515625" style="55" bestFit="1" customWidth="1"/>
    <col min="11282" max="11282" width="21.42578125" style="55" customWidth="1"/>
    <col min="11283" max="11283" width="11.42578125" style="55"/>
    <col min="11284" max="11284" width="14.5703125" style="55" bestFit="1" customWidth="1"/>
    <col min="11285" max="11520" width="11.42578125" style="55"/>
    <col min="11521" max="11521" width="9.7109375" style="55" customWidth="1"/>
    <col min="11522" max="11522" width="51.28515625" style="55" customWidth="1"/>
    <col min="11523" max="11523" width="23.28515625" style="55" customWidth="1"/>
    <col min="11524" max="11524" width="23.42578125" style="55" customWidth="1"/>
    <col min="11525" max="11536" width="0" style="55" hidden="1" customWidth="1"/>
    <col min="11537" max="11537" width="17.28515625" style="55" bestFit="1" customWidth="1"/>
    <col min="11538" max="11538" width="21.42578125" style="55" customWidth="1"/>
    <col min="11539" max="11539" width="11.42578125" style="55"/>
    <col min="11540" max="11540" width="14.5703125" style="55" bestFit="1" customWidth="1"/>
    <col min="11541" max="11776" width="11.42578125" style="55"/>
    <col min="11777" max="11777" width="9.7109375" style="55" customWidth="1"/>
    <col min="11778" max="11778" width="51.28515625" style="55" customWidth="1"/>
    <col min="11779" max="11779" width="23.28515625" style="55" customWidth="1"/>
    <col min="11780" max="11780" width="23.42578125" style="55" customWidth="1"/>
    <col min="11781" max="11792" width="0" style="55" hidden="1" customWidth="1"/>
    <col min="11793" max="11793" width="17.28515625" style="55" bestFit="1" customWidth="1"/>
    <col min="11794" max="11794" width="21.42578125" style="55" customWidth="1"/>
    <col min="11795" max="11795" width="11.42578125" style="55"/>
    <col min="11796" max="11796" width="14.5703125" style="55" bestFit="1" customWidth="1"/>
    <col min="11797" max="12032" width="11.42578125" style="55"/>
    <col min="12033" max="12033" width="9.7109375" style="55" customWidth="1"/>
    <col min="12034" max="12034" width="51.28515625" style="55" customWidth="1"/>
    <col min="12035" max="12035" width="23.28515625" style="55" customWidth="1"/>
    <col min="12036" max="12036" width="23.42578125" style="55" customWidth="1"/>
    <col min="12037" max="12048" width="0" style="55" hidden="1" customWidth="1"/>
    <col min="12049" max="12049" width="17.28515625" style="55" bestFit="1" customWidth="1"/>
    <col min="12050" max="12050" width="21.42578125" style="55" customWidth="1"/>
    <col min="12051" max="12051" width="11.42578125" style="55"/>
    <col min="12052" max="12052" width="14.5703125" style="55" bestFit="1" customWidth="1"/>
    <col min="12053" max="12288" width="11.42578125" style="55"/>
    <col min="12289" max="12289" width="9.7109375" style="55" customWidth="1"/>
    <col min="12290" max="12290" width="51.28515625" style="55" customWidth="1"/>
    <col min="12291" max="12291" width="23.28515625" style="55" customWidth="1"/>
    <col min="12292" max="12292" width="23.42578125" style="55" customWidth="1"/>
    <col min="12293" max="12304" width="0" style="55" hidden="1" customWidth="1"/>
    <col min="12305" max="12305" width="17.28515625" style="55" bestFit="1" customWidth="1"/>
    <col min="12306" max="12306" width="21.42578125" style="55" customWidth="1"/>
    <col min="12307" max="12307" width="11.42578125" style="55"/>
    <col min="12308" max="12308" width="14.5703125" style="55" bestFit="1" customWidth="1"/>
    <col min="12309" max="12544" width="11.42578125" style="55"/>
    <col min="12545" max="12545" width="9.7109375" style="55" customWidth="1"/>
    <col min="12546" max="12546" width="51.28515625" style="55" customWidth="1"/>
    <col min="12547" max="12547" width="23.28515625" style="55" customWidth="1"/>
    <col min="12548" max="12548" width="23.42578125" style="55" customWidth="1"/>
    <col min="12549" max="12560" width="0" style="55" hidden="1" customWidth="1"/>
    <col min="12561" max="12561" width="17.28515625" style="55" bestFit="1" customWidth="1"/>
    <col min="12562" max="12562" width="21.42578125" style="55" customWidth="1"/>
    <col min="12563" max="12563" width="11.42578125" style="55"/>
    <col min="12564" max="12564" width="14.5703125" style="55" bestFit="1" customWidth="1"/>
    <col min="12565" max="12800" width="11.42578125" style="55"/>
    <col min="12801" max="12801" width="9.7109375" style="55" customWidth="1"/>
    <col min="12802" max="12802" width="51.28515625" style="55" customWidth="1"/>
    <col min="12803" max="12803" width="23.28515625" style="55" customWidth="1"/>
    <col min="12804" max="12804" width="23.42578125" style="55" customWidth="1"/>
    <col min="12805" max="12816" width="0" style="55" hidden="1" customWidth="1"/>
    <col min="12817" max="12817" width="17.28515625" style="55" bestFit="1" customWidth="1"/>
    <col min="12818" max="12818" width="21.42578125" style="55" customWidth="1"/>
    <col min="12819" max="12819" width="11.42578125" style="55"/>
    <col min="12820" max="12820" width="14.5703125" style="55" bestFit="1" customWidth="1"/>
    <col min="12821" max="13056" width="11.42578125" style="55"/>
    <col min="13057" max="13057" width="9.7109375" style="55" customWidth="1"/>
    <col min="13058" max="13058" width="51.28515625" style="55" customWidth="1"/>
    <col min="13059" max="13059" width="23.28515625" style="55" customWidth="1"/>
    <col min="13060" max="13060" width="23.42578125" style="55" customWidth="1"/>
    <col min="13061" max="13072" width="0" style="55" hidden="1" customWidth="1"/>
    <col min="13073" max="13073" width="17.28515625" style="55" bestFit="1" customWidth="1"/>
    <col min="13074" max="13074" width="21.42578125" style="55" customWidth="1"/>
    <col min="13075" max="13075" width="11.42578125" style="55"/>
    <col min="13076" max="13076" width="14.5703125" style="55" bestFit="1" customWidth="1"/>
    <col min="13077" max="13312" width="11.42578125" style="55"/>
    <col min="13313" max="13313" width="9.7109375" style="55" customWidth="1"/>
    <col min="13314" max="13314" width="51.28515625" style="55" customWidth="1"/>
    <col min="13315" max="13315" width="23.28515625" style="55" customWidth="1"/>
    <col min="13316" max="13316" width="23.42578125" style="55" customWidth="1"/>
    <col min="13317" max="13328" width="0" style="55" hidden="1" customWidth="1"/>
    <col min="13329" max="13329" width="17.28515625" style="55" bestFit="1" customWidth="1"/>
    <col min="13330" max="13330" width="21.42578125" style="55" customWidth="1"/>
    <col min="13331" max="13331" width="11.42578125" style="55"/>
    <col min="13332" max="13332" width="14.5703125" style="55" bestFit="1" customWidth="1"/>
    <col min="13333" max="13568" width="11.42578125" style="55"/>
    <col min="13569" max="13569" width="9.7109375" style="55" customWidth="1"/>
    <col min="13570" max="13570" width="51.28515625" style="55" customWidth="1"/>
    <col min="13571" max="13571" width="23.28515625" style="55" customWidth="1"/>
    <col min="13572" max="13572" width="23.42578125" style="55" customWidth="1"/>
    <col min="13573" max="13584" width="0" style="55" hidden="1" customWidth="1"/>
    <col min="13585" max="13585" width="17.28515625" style="55" bestFit="1" customWidth="1"/>
    <col min="13586" max="13586" width="21.42578125" style="55" customWidth="1"/>
    <col min="13587" max="13587" width="11.42578125" style="55"/>
    <col min="13588" max="13588" width="14.5703125" style="55" bestFit="1" customWidth="1"/>
    <col min="13589" max="13824" width="11.42578125" style="55"/>
    <col min="13825" max="13825" width="9.7109375" style="55" customWidth="1"/>
    <col min="13826" max="13826" width="51.28515625" style="55" customWidth="1"/>
    <col min="13827" max="13827" width="23.28515625" style="55" customWidth="1"/>
    <col min="13828" max="13828" width="23.42578125" style="55" customWidth="1"/>
    <col min="13829" max="13840" width="0" style="55" hidden="1" customWidth="1"/>
    <col min="13841" max="13841" width="17.28515625" style="55" bestFit="1" customWidth="1"/>
    <col min="13842" max="13842" width="21.42578125" style="55" customWidth="1"/>
    <col min="13843" max="13843" width="11.42578125" style="55"/>
    <col min="13844" max="13844" width="14.5703125" style="55" bestFit="1" customWidth="1"/>
    <col min="13845" max="14080" width="11.42578125" style="55"/>
    <col min="14081" max="14081" width="9.7109375" style="55" customWidth="1"/>
    <col min="14082" max="14082" width="51.28515625" style="55" customWidth="1"/>
    <col min="14083" max="14083" width="23.28515625" style="55" customWidth="1"/>
    <col min="14084" max="14084" width="23.42578125" style="55" customWidth="1"/>
    <col min="14085" max="14096" width="0" style="55" hidden="1" customWidth="1"/>
    <col min="14097" max="14097" width="17.28515625" style="55" bestFit="1" customWidth="1"/>
    <col min="14098" max="14098" width="21.42578125" style="55" customWidth="1"/>
    <col min="14099" max="14099" width="11.42578125" style="55"/>
    <col min="14100" max="14100" width="14.5703125" style="55" bestFit="1" customWidth="1"/>
    <col min="14101" max="14336" width="11.42578125" style="55"/>
    <col min="14337" max="14337" width="9.7109375" style="55" customWidth="1"/>
    <col min="14338" max="14338" width="51.28515625" style="55" customWidth="1"/>
    <col min="14339" max="14339" width="23.28515625" style="55" customWidth="1"/>
    <col min="14340" max="14340" width="23.42578125" style="55" customWidth="1"/>
    <col min="14341" max="14352" width="0" style="55" hidden="1" customWidth="1"/>
    <col min="14353" max="14353" width="17.28515625" style="55" bestFit="1" customWidth="1"/>
    <col min="14354" max="14354" width="21.42578125" style="55" customWidth="1"/>
    <col min="14355" max="14355" width="11.42578125" style="55"/>
    <col min="14356" max="14356" width="14.5703125" style="55" bestFit="1" customWidth="1"/>
    <col min="14357" max="14592" width="11.42578125" style="55"/>
    <col min="14593" max="14593" width="9.7109375" style="55" customWidth="1"/>
    <col min="14594" max="14594" width="51.28515625" style="55" customWidth="1"/>
    <col min="14595" max="14595" width="23.28515625" style="55" customWidth="1"/>
    <col min="14596" max="14596" width="23.42578125" style="55" customWidth="1"/>
    <col min="14597" max="14608" width="0" style="55" hidden="1" customWidth="1"/>
    <col min="14609" max="14609" width="17.28515625" style="55" bestFit="1" customWidth="1"/>
    <col min="14610" max="14610" width="21.42578125" style="55" customWidth="1"/>
    <col min="14611" max="14611" width="11.42578125" style="55"/>
    <col min="14612" max="14612" width="14.5703125" style="55" bestFit="1" customWidth="1"/>
    <col min="14613" max="14848" width="11.42578125" style="55"/>
    <col min="14849" max="14849" width="9.7109375" style="55" customWidth="1"/>
    <col min="14850" max="14850" width="51.28515625" style="55" customWidth="1"/>
    <col min="14851" max="14851" width="23.28515625" style="55" customWidth="1"/>
    <col min="14852" max="14852" width="23.42578125" style="55" customWidth="1"/>
    <col min="14853" max="14864" width="0" style="55" hidden="1" customWidth="1"/>
    <col min="14865" max="14865" width="17.28515625" style="55" bestFit="1" customWidth="1"/>
    <col min="14866" max="14866" width="21.42578125" style="55" customWidth="1"/>
    <col min="14867" max="14867" width="11.42578125" style="55"/>
    <col min="14868" max="14868" width="14.5703125" style="55" bestFit="1" customWidth="1"/>
    <col min="14869" max="15104" width="11.42578125" style="55"/>
    <col min="15105" max="15105" width="9.7109375" style="55" customWidth="1"/>
    <col min="15106" max="15106" width="51.28515625" style="55" customWidth="1"/>
    <col min="15107" max="15107" width="23.28515625" style="55" customWidth="1"/>
    <col min="15108" max="15108" width="23.42578125" style="55" customWidth="1"/>
    <col min="15109" max="15120" width="0" style="55" hidden="1" customWidth="1"/>
    <col min="15121" max="15121" width="17.28515625" style="55" bestFit="1" customWidth="1"/>
    <col min="15122" max="15122" width="21.42578125" style="55" customWidth="1"/>
    <col min="15123" max="15123" width="11.42578125" style="55"/>
    <col min="15124" max="15124" width="14.5703125" style="55" bestFit="1" customWidth="1"/>
    <col min="15125" max="15360" width="11.42578125" style="55"/>
    <col min="15361" max="15361" width="9.7109375" style="55" customWidth="1"/>
    <col min="15362" max="15362" width="51.28515625" style="55" customWidth="1"/>
    <col min="15363" max="15363" width="23.28515625" style="55" customWidth="1"/>
    <col min="15364" max="15364" width="23.42578125" style="55" customWidth="1"/>
    <col min="15365" max="15376" width="0" style="55" hidden="1" customWidth="1"/>
    <col min="15377" max="15377" width="17.28515625" style="55" bestFit="1" customWidth="1"/>
    <col min="15378" max="15378" width="21.42578125" style="55" customWidth="1"/>
    <col min="15379" max="15379" width="11.42578125" style="55"/>
    <col min="15380" max="15380" width="14.5703125" style="55" bestFit="1" customWidth="1"/>
    <col min="15381" max="15616" width="11.42578125" style="55"/>
    <col min="15617" max="15617" width="9.7109375" style="55" customWidth="1"/>
    <col min="15618" max="15618" width="51.28515625" style="55" customWidth="1"/>
    <col min="15619" max="15619" width="23.28515625" style="55" customWidth="1"/>
    <col min="15620" max="15620" width="23.42578125" style="55" customWidth="1"/>
    <col min="15621" max="15632" width="0" style="55" hidden="1" customWidth="1"/>
    <col min="15633" max="15633" width="17.28515625" style="55" bestFit="1" customWidth="1"/>
    <col min="15634" max="15634" width="21.42578125" style="55" customWidth="1"/>
    <col min="15635" max="15635" width="11.42578125" style="55"/>
    <col min="15636" max="15636" width="14.5703125" style="55" bestFit="1" customWidth="1"/>
    <col min="15637" max="15872" width="11.42578125" style="55"/>
    <col min="15873" max="15873" width="9.7109375" style="55" customWidth="1"/>
    <col min="15874" max="15874" width="51.28515625" style="55" customWidth="1"/>
    <col min="15875" max="15875" width="23.28515625" style="55" customWidth="1"/>
    <col min="15876" max="15876" width="23.42578125" style="55" customWidth="1"/>
    <col min="15877" max="15888" width="0" style="55" hidden="1" customWidth="1"/>
    <col min="15889" max="15889" width="17.28515625" style="55" bestFit="1" customWidth="1"/>
    <col min="15890" max="15890" width="21.42578125" style="55" customWidth="1"/>
    <col min="15891" max="15891" width="11.42578125" style="55"/>
    <col min="15892" max="15892" width="14.5703125" style="55" bestFit="1" customWidth="1"/>
    <col min="15893" max="16128" width="11.42578125" style="55"/>
    <col min="16129" max="16129" width="9.7109375" style="55" customWidth="1"/>
    <col min="16130" max="16130" width="51.28515625" style="55" customWidth="1"/>
    <col min="16131" max="16131" width="23.28515625" style="55" customWidth="1"/>
    <col min="16132" max="16132" width="23.42578125" style="55" customWidth="1"/>
    <col min="16133" max="16144" width="0" style="55" hidden="1" customWidth="1"/>
    <col min="16145" max="16145" width="17.28515625" style="55" bestFit="1" customWidth="1"/>
    <col min="16146" max="16146" width="21.42578125" style="55" customWidth="1"/>
    <col min="16147" max="16147" width="11.42578125" style="55"/>
    <col min="16148" max="16148" width="14.5703125" style="55" bestFit="1" customWidth="1"/>
    <col min="16149" max="16384" width="11.42578125" style="55"/>
  </cols>
  <sheetData>
    <row r="1" spans="1:11" s="52" customFormat="1" ht="14.25" x14ac:dyDescent="0.2">
      <c r="A1" s="49" t="s">
        <v>0</v>
      </c>
      <c r="B1" s="49"/>
      <c r="C1" s="49"/>
      <c r="D1" s="49"/>
      <c r="E1" s="42"/>
      <c r="F1" s="50"/>
      <c r="G1" s="50"/>
      <c r="H1" s="51"/>
    </row>
    <row r="2" spans="1:11" ht="14.25" customHeight="1" x14ac:dyDescent="0.2">
      <c r="A2" s="49" t="str">
        <f>+[4]SOLICITUD!A2</f>
        <v xml:space="preserve"> MODIFICACIÓN  PRESUPUESTARIA Nº4-2020</v>
      </c>
      <c r="B2" s="49"/>
      <c r="C2" s="49"/>
      <c r="D2" s="49"/>
    </row>
    <row r="3" spans="1:11" ht="13.5" customHeight="1" x14ac:dyDescent="0.2">
      <c r="B3" s="49"/>
      <c r="C3" s="49"/>
      <c r="D3" s="49"/>
      <c r="E3" s="49"/>
    </row>
    <row r="4" spans="1:11" ht="10.5" customHeight="1" x14ac:dyDescent="0.2"/>
    <row r="5" spans="1:11" x14ac:dyDescent="0.2">
      <c r="A5" s="58" t="s">
        <v>3</v>
      </c>
      <c r="B5" s="59"/>
      <c r="C5" s="60"/>
      <c r="D5" s="60"/>
    </row>
    <row r="6" spans="1:11" ht="11.25" customHeight="1" x14ac:dyDescent="0.2">
      <c r="A6" s="61"/>
    </row>
    <row r="7" spans="1:11" x14ac:dyDescent="0.2">
      <c r="A7" s="62" t="s">
        <v>1</v>
      </c>
      <c r="B7" s="63" t="s">
        <v>60</v>
      </c>
      <c r="C7" s="12"/>
      <c r="F7" s="64">
        <v>1</v>
      </c>
      <c r="G7" s="64">
        <v>2</v>
      </c>
      <c r="H7" s="65">
        <v>3</v>
      </c>
      <c r="I7" s="66"/>
      <c r="J7" s="66"/>
      <c r="K7" s="66"/>
    </row>
    <row r="8" spans="1:11" x14ac:dyDescent="0.2">
      <c r="A8" s="62"/>
      <c r="B8" s="63"/>
      <c r="C8" s="12"/>
      <c r="F8" s="64"/>
      <c r="G8" s="64"/>
      <c r="H8" s="65"/>
      <c r="I8" s="66"/>
      <c r="J8" s="66"/>
      <c r="K8" s="66"/>
    </row>
    <row r="9" spans="1:11" hidden="1" x14ac:dyDescent="0.2">
      <c r="A9" s="62">
        <v>0</v>
      </c>
      <c r="B9" s="63" t="s">
        <v>59</v>
      </c>
      <c r="C9" s="12"/>
      <c r="D9" s="5">
        <f>+C11+C14</f>
        <v>0</v>
      </c>
      <c r="F9" s="64"/>
      <c r="G9" s="64"/>
      <c r="H9" s="65"/>
      <c r="I9" s="66"/>
      <c r="J9" s="66"/>
      <c r="K9" s="66"/>
    </row>
    <row r="10" spans="1:11" hidden="1" x14ac:dyDescent="0.2">
      <c r="A10" s="62"/>
      <c r="B10" s="63"/>
      <c r="C10" s="12"/>
      <c r="F10" s="64"/>
      <c r="G10" s="64"/>
      <c r="H10" s="65"/>
      <c r="I10" s="66"/>
      <c r="J10" s="66"/>
      <c r="K10" s="66"/>
    </row>
    <row r="11" spans="1:11" hidden="1" x14ac:dyDescent="0.2">
      <c r="A11" s="62">
        <v>0.01</v>
      </c>
      <c r="B11" s="63" t="s">
        <v>58</v>
      </c>
      <c r="C11" s="5">
        <f>+C12</f>
        <v>0</v>
      </c>
      <c r="F11" s="64"/>
      <c r="G11" s="64"/>
      <c r="H11" s="65"/>
      <c r="I11" s="66"/>
      <c r="J11" s="66"/>
      <c r="K11" s="66"/>
    </row>
    <row r="12" spans="1:11" hidden="1" x14ac:dyDescent="0.2">
      <c r="A12" s="61" t="s">
        <v>92</v>
      </c>
      <c r="B12" s="57" t="s">
        <v>91</v>
      </c>
      <c r="C12" s="12"/>
      <c r="F12" s="64"/>
      <c r="G12" s="64"/>
      <c r="H12" s="65"/>
      <c r="I12" s="66"/>
      <c r="J12" s="66"/>
      <c r="K12" s="66"/>
    </row>
    <row r="13" spans="1:11" hidden="1" x14ac:dyDescent="0.2">
      <c r="A13" s="67"/>
      <c r="B13" s="68"/>
      <c r="C13" s="12"/>
      <c r="F13" s="64"/>
      <c r="G13" s="64"/>
      <c r="H13" s="65"/>
      <c r="I13" s="66"/>
      <c r="J13" s="66"/>
      <c r="K13" s="66"/>
    </row>
    <row r="14" spans="1:11" hidden="1" x14ac:dyDescent="0.2">
      <c r="A14" s="62">
        <v>0.02</v>
      </c>
      <c r="B14" s="63" t="s">
        <v>90</v>
      </c>
      <c r="C14" s="5">
        <f>SUM(C15:C16)</f>
        <v>0</v>
      </c>
      <c r="F14" s="64"/>
      <c r="G14" s="64"/>
      <c r="H14" s="65"/>
      <c r="I14" s="66"/>
      <c r="J14" s="66"/>
      <c r="K14" s="66"/>
    </row>
    <row r="15" spans="1:11" hidden="1" x14ac:dyDescent="0.2">
      <c r="A15" s="67" t="s">
        <v>89</v>
      </c>
      <c r="B15" s="68" t="s">
        <v>88</v>
      </c>
      <c r="C15" s="12"/>
      <c r="F15" s="64"/>
      <c r="G15" s="64"/>
      <c r="H15" s="65"/>
      <c r="I15" s="66"/>
      <c r="J15" s="66"/>
      <c r="K15" s="66"/>
    </row>
    <row r="16" spans="1:11" hidden="1" x14ac:dyDescent="0.2">
      <c r="A16" s="67" t="s">
        <v>87</v>
      </c>
      <c r="B16" s="68" t="s">
        <v>86</v>
      </c>
      <c r="C16" s="12"/>
      <c r="F16" s="64"/>
      <c r="G16" s="64"/>
      <c r="H16" s="65"/>
      <c r="I16" s="66"/>
      <c r="J16" s="66"/>
      <c r="K16" s="66"/>
    </row>
    <row r="17" spans="1:11" hidden="1" x14ac:dyDescent="0.2">
      <c r="A17" s="62"/>
      <c r="B17" s="63"/>
      <c r="C17" s="5"/>
      <c r="F17" s="64"/>
      <c r="G17" s="64"/>
      <c r="H17" s="65"/>
      <c r="I17" s="66"/>
      <c r="J17" s="66"/>
      <c r="K17" s="66"/>
    </row>
    <row r="18" spans="1:11" x14ac:dyDescent="0.2">
      <c r="A18" s="62" t="s">
        <v>96</v>
      </c>
      <c r="B18" s="52" t="s">
        <v>6</v>
      </c>
      <c r="C18" s="12"/>
      <c r="D18" s="5">
        <f>+C20</f>
        <v>460000</v>
      </c>
      <c r="F18" s="69"/>
      <c r="G18" s="69"/>
      <c r="H18" s="70"/>
      <c r="I18" s="66"/>
      <c r="J18" s="66"/>
      <c r="K18" s="66"/>
    </row>
    <row r="19" spans="1:11" x14ac:dyDescent="0.2">
      <c r="A19" s="62"/>
      <c r="B19" s="52"/>
      <c r="C19" s="12"/>
      <c r="F19" s="69"/>
      <c r="G19" s="69"/>
      <c r="H19" s="70"/>
      <c r="I19" s="66"/>
      <c r="J19" s="66"/>
      <c r="K19" s="66"/>
    </row>
    <row r="20" spans="1:11" x14ac:dyDescent="0.2">
      <c r="A20" s="62" t="s">
        <v>97</v>
      </c>
      <c r="B20" s="52" t="s">
        <v>7</v>
      </c>
      <c r="C20" s="5">
        <f>+C21</f>
        <v>460000</v>
      </c>
      <c r="F20" s="69"/>
      <c r="G20" s="69"/>
      <c r="H20" s="70"/>
      <c r="I20" s="66"/>
      <c r="J20" s="66"/>
      <c r="K20" s="66"/>
    </row>
    <row r="21" spans="1:11" x14ac:dyDescent="0.2">
      <c r="A21" s="61" t="s">
        <v>147</v>
      </c>
      <c r="B21" s="56" t="s">
        <v>148</v>
      </c>
      <c r="C21" s="12">
        <v>460000</v>
      </c>
      <c r="F21" s="71"/>
      <c r="G21" s="71"/>
      <c r="H21" s="72"/>
      <c r="I21" s="73"/>
      <c r="J21" s="73"/>
      <c r="K21" s="73"/>
    </row>
    <row r="22" spans="1:11" ht="51.75" customHeight="1" x14ac:dyDescent="0.2">
      <c r="A22" s="61"/>
      <c r="B22" s="74" t="s">
        <v>151</v>
      </c>
      <c r="C22" s="12"/>
      <c r="F22" s="71"/>
      <c r="G22" s="71"/>
      <c r="H22" s="72"/>
      <c r="I22" s="73"/>
      <c r="J22" s="73"/>
      <c r="K22" s="73"/>
    </row>
    <row r="23" spans="1:11" x14ac:dyDescent="0.2">
      <c r="A23" s="61"/>
      <c r="B23" s="56"/>
      <c r="C23" s="12"/>
      <c r="F23" s="71"/>
      <c r="G23" s="71"/>
      <c r="H23" s="72"/>
      <c r="I23" s="73"/>
      <c r="J23" s="73"/>
      <c r="K23" s="73"/>
    </row>
    <row r="24" spans="1:11" x14ac:dyDescent="0.2">
      <c r="A24" s="62">
        <v>6</v>
      </c>
      <c r="B24" s="63" t="s">
        <v>65</v>
      </c>
      <c r="C24" s="12"/>
      <c r="D24" s="5">
        <f>+C26</f>
        <v>5000000</v>
      </c>
    </row>
    <row r="25" spans="1:11" x14ac:dyDescent="0.2">
      <c r="A25" s="62"/>
      <c r="B25" s="63"/>
      <c r="C25" s="12"/>
    </row>
    <row r="26" spans="1:11" x14ac:dyDescent="0.2">
      <c r="A26" s="62">
        <v>6.03</v>
      </c>
      <c r="B26" s="75" t="s">
        <v>64</v>
      </c>
      <c r="C26" s="5">
        <f>+C27</f>
        <v>5000000</v>
      </c>
    </row>
    <row r="27" spans="1:11" x14ac:dyDescent="0.2">
      <c r="A27" s="61" t="s">
        <v>149</v>
      </c>
      <c r="B27" s="76" t="s">
        <v>150</v>
      </c>
      <c r="C27" s="12">
        <v>5000000</v>
      </c>
    </row>
    <row r="28" spans="1:11" ht="63.75" x14ac:dyDescent="0.2">
      <c r="A28" s="61"/>
      <c r="B28" s="74" t="s">
        <v>152</v>
      </c>
      <c r="C28" s="12"/>
    </row>
    <row r="29" spans="1:11" x14ac:dyDescent="0.2">
      <c r="A29" s="61"/>
      <c r="B29" s="56"/>
      <c r="C29" s="12"/>
    </row>
    <row r="30" spans="1:11" ht="13.5" thickBot="1" x14ac:dyDescent="0.25">
      <c r="A30" s="61"/>
      <c r="B30" s="77" t="s">
        <v>63</v>
      </c>
      <c r="D30" s="9">
        <f>SUM(D9:D29)</f>
        <v>5460000</v>
      </c>
    </row>
    <row r="31" spans="1:11" ht="13.5" thickTop="1" x14ac:dyDescent="0.2">
      <c r="A31" s="61"/>
      <c r="B31" s="77"/>
    </row>
    <row r="32" spans="1:11" x14ac:dyDescent="0.2">
      <c r="A32" s="78" t="s">
        <v>62</v>
      </c>
      <c r="B32" s="79"/>
      <c r="D32" s="5" t="s">
        <v>61</v>
      </c>
    </row>
    <row r="33" spans="1:4" x14ac:dyDescent="0.2">
      <c r="A33" s="80"/>
      <c r="B33" s="77"/>
      <c r="D33" s="5" t="s">
        <v>2</v>
      </c>
    </row>
    <row r="34" spans="1:4" x14ac:dyDescent="0.2">
      <c r="A34" s="80" t="s">
        <v>1</v>
      </c>
      <c r="B34" s="77" t="s">
        <v>60</v>
      </c>
    </row>
    <row r="35" spans="1:4" x14ac:dyDescent="0.2">
      <c r="A35" s="80"/>
      <c r="B35" s="77"/>
    </row>
    <row r="36" spans="1:4" x14ac:dyDescent="0.2">
      <c r="A36" s="62">
        <v>0</v>
      </c>
      <c r="B36" s="81" t="s">
        <v>59</v>
      </c>
      <c r="C36" s="12"/>
      <c r="D36" s="5">
        <f>+C38</f>
        <v>5000000</v>
      </c>
    </row>
    <row r="37" spans="1:4" x14ac:dyDescent="0.2">
      <c r="A37" s="62"/>
      <c r="B37" s="81"/>
      <c r="C37" s="12"/>
    </row>
    <row r="38" spans="1:4" x14ac:dyDescent="0.2">
      <c r="A38" s="62">
        <v>0.01</v>
      </c>
      <c r="B38" s="63" t="s">
        <v>58</v>
      </c>
      <c r="C38" s="5">
        <f>+C39</f>
        <v>5000000</v>
      </c>
    </row>
    <row r="39" spans="1:4" x14ac:dyDescent="0.2">
      <c r="A39" s="67" t="s">
        <v>57</v>
      </c>
      <c r="B39" s="68" t="s">
        <v>56</v>
      </c>
      <c r="C39" s="12">
        <v>5000000</v>
      </c>
    </row>
    <row r="40" spans="1:4" ht="25.5" x14ac:dyDescent="0.2">
      <c r="A40" s="67"/>
      <c r="B40" s="74" t="s">
        <v>153</v>
      </c>
      <c r="C40" s="12"/>
    </row>
    <row r="41" spans="1:4" x14ac:dyDescent="0.2">
      <c r="A41" s="67"/>
      <c r="B41" s="68"/>
      <c r="C41" s="12"/>
    </row>
    <row r="42" spans="1:4" x14ac:dyDescent="0.2">
      <c r="A42" s="61"/>
      <c r="B42" s="74"/>
      <c r="C42" s="12"/>
      <c r="D42" s="82"/>
    </row>
    <row r="43" spans="1:4" x14ac:dyDescent="0.2">
      <c r="A43" s="83" t="s">
        <v>96</v>
      </c>
      <c r="B43" s="63" t="s">
        <v>6</v>
      </c>
      <c r="C43" s="12"/>
      <c r="D43" s="84">
        <f>+C45</f>
        <v>460000</v>
      </c>
    </row>
    <row r="44" spans="1:4" x14ac:dyDescent="0.2">
      <c r="A44" s="83"/>
      <c r="B44" s="63"/>
      <c r="C44" s="12"/>
      <c r="D44" s="82"/>
    </row>
    <row r="45" spans="1:4" x14ac:dyDescent="0.2">
      <c r="A45" s="83" t="s">
        <v>97</v>
      </c>
      <c r="B45" s="63" t="s">
        <v>7</v>
      </c>
      <c r="C45" s="5">
        <f>+C46</f>
        <v>460000</v>
      </c>
      <c r="D45" s="82"/>
    </row>
    <row r="46" spans="1:4" x14ac:dyDescent="0.2">
      <c r="A46" s="56" t="s">
        <v>125</v>
      </c>
      <c r="B46" s="56" t="s">
        <v>126</v>
      </c>
      <c r="C46" s="12">
        <v>460000</v>
      </c>
      <c r="D46" s="12"/>
    </row>
    <row r="47" spans="1:4" ht="63.75" customHeight="1" x14ac:dyDescent="0.2">
      <c r="B47" s="74" t="s">
        <v>154</v>
      </c>
      <c r="C47" s="12"/>
      <c r="D47" s="12"/>
    </row>
    <row r="48" spans="1:4" x14ac:dyDescent="0.2">
      <c r="B48" s="56"/>
      <c r="C48" s="12"/>
      <c r="D48" s="12"/>
    </row>
    <row r="49" spans="1:4" x14ac:dyDescent="0.2">
      <c r="A49" s="61"/>
      <c r="B49" s="56"/>
      <c r="C49" s="12"/>
      <c r="D49" s="85"/>
    </row>
    <row r="50" spans="1:4" ht="13.5" thickBot="1" x14ac:dyDescent="0.25">
      <c r="A50" s="61"/>
      <c r="B50" s="77" t="s">
        <v>10</v>
      </c>
      <c r="D50" s="9">
        <f>SUM(D36:D49)</f>
        <v>5460000</v>
      </c>
    </row>
    <row r="51" spans="1:4" ht="13.5" thickTop="1" x14ac:dyDescent="0.2">
      <c r="A51" s="61"/>
    </row>
    <row r="52" spans="1:4" x14ac:dyDescent="0.2">
      <c r="A52" s="61"/>
    </row>
    <row r="54" spans="1:4" x14ac:dyDescent="0.2">
      <c r="B54" s="55"/>
    </row>
  </sheetData>
  <mergeCells count="3">
    <mergeCell ref="A1:D1"/>
    <mergeCell ref="A2:D2"/>
    <mergeCell ref="B3:E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Mod N°3</vt:lpstr>
      <vt:lpstr>Mod N°3 Justif.</vt:lpstr>
      <vt:lpstr>Mod N°4</vt:lpstr>
      <vt:lpstr>Mod N°4 Justif.</vt:lpstr>
    </vt:vector>
  </TitlesOfParts>
  <Manager/>
  <Company>Microsoft</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Marisol Urbina Aguirre</dc:creator>
  <cp:keywords/>
  <dc:description/>
  <cp:lastModifiedBy>Maricela Cordero Vega</cp:lastModifiedBy>
  <cp:revision/>
  <cp:lastPrinted>2020-08-27T18:04:51Z</cp:lastPrinted>
  <dcterms:created xsi:type="dcterms:W3CDTF">2020-02-13T16:34:13Z</dcterms:created>
  <dcterms:modified xsi:type="dcterms:W3CDTF">2020-08-27T18:05:44Z</dcterms:modified>
  <cp:category/>
  <cp:contentStatus/>
</cp:coreProperties>
</file>