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amirez_ad.DGAN\OneDrive - DIRECCIÓN GENERAL ARCHIVO NACIONAL\Maricela\Año 2020 Oct 2019 a Set 2020\Página web 2020\Al 31 marzo 2020\"/>
    </mc:Choice>
  </mc:AlternateContent>
  <bookViews>
    <workbookView xWindow="0" yWindow="0" windowWidth="20730" windowHeight="8535"/>
  </bookViews>
  <sheets>
    <sheet name="Mod N°1" sheetId="3" r:id="rId1"/>
    <sheet name="Mod N°1 Justif " sheetId="4" r:id="rId2"/>
    <sheet name="Mod N°2 " sheetId="5" r:id="rId3"/>
    <sheet name="Mod N°2 Justif." sheetId="6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0">'Mod N°1'!$A$1:$E$97</definedName>
    <definedName name="_xlnm.Print_Area" localSheetId="1">'Mod N°1 Justif '!$A$1:$E$133</definedName>
    <definedName name="_xlnm.Print_Area" localSheetId="2">'Mod N°2 '!$A$1:$E$29</definedName>
    <definedName name="_xlnm.Print_Area" localSheetId="3">'Mod N°2 Justif.'!$A$1:$E$31</definedName>
    <definedName name="DATOS" localSheetId="0">[1]CUENTAS!$1:$1048576</definedName>
    <definedName name="DATOS" localSheetId="1">[1]CUENTAS!$1:$1048576</definedName>
    <definedName name="DATOS" localSheetId="2">[1]CUENTAS!$A:$IV</definedName>
    <definedName name="DATOS" localSheetId="3">[1]CUENTAS!$A:$IV</definedName>
    <definedName name="DATOS">[2]CUENTAS!$1:$1048576</definedName>
    <definedName name="Excel_BuiltIn_Print_Area_3" localSheetId="0">[1]MAYORIZACIÓN!#REF!</definedName>
    <definedName name="Excel_BuiltIn_Print_Area_3" localSheetId="1">[1]MAYORIZACIÓN!#REF!</definedName>
    <definedName name="Excel_BuiltIn_Print_Area_3" localSheetId="2">[1]MAYORIZACIÓN!#REF!</definedName>
    <definedName name="Excel_BuiltIn_Print_Area_3" localSheetId="3">[1]MAYORIZACIÓN!#REF!</definedName>
    <definedName name="Excel_BuiltIn_Print_Area_3">#REF!</definedName>
    <definedName name="Excel_BuiltIn_Print_Titles_3" localSheetId="0">[1]MAYORIZACIÓN!#REF!</definedName>
    <definedName name="Excel_BuiltIn_Print_Titles_3" localSheetId="1">[1]MAYORIZACIÓN!#REF!</definedName>
    <definedName name="Excel_BuiltIn_Print_Titles_3" localSheetId="2">[1]MAYORIZACIÓN!#REF!</definedName>
    <definedName name="Excel_BuiltIn_Print_Titles_3" localSheetId="3">[1]MAYORIZACIÓN!#REF!</definedName>
    <definedName name="Excel_BuiltIn_Print_Titles_3">#REF!</definedName>
    <definedName name="Excel_BuiltIn_Print_Titles_4" localSheetId="0">[1]CTAS!#REF!</definedName>
    <definedName name="Excel_BuiltIn_Print_Titles_4" localSheetId="1">[1]CTAS!#REF!</definedName>
    <definedName name="Excel_BuiltIn_Print_Titles_4" localSheetId="2">[1]CTAS!#REF!</definedName>
    <definedName name="Excel_BuiltIn_Print_Titles_4" localSheetId="3">[1]CTAS!#REF!</definedName>
    <definedName name="Excel_BuiltIn_Print_Titles_4">[3]CTAS!#REF!</definedName>
    <definedName name="_xlnm.Print_Titles" localSheetId="0">'Mod N°1'!$1:$3</definedName>
    <definedName name="_xlnm.Print_Titles" localSheetId="1">'Mod N°1 Justif '!$1:$3</definedName>
    <definedName name="_xlnm.Print_Titles" localSheetId="2">'Mod N°2 '!$1:$3</definedName>
    <definedName name="_xlnm.Print_Titles" localSheetId="3">'Mod N°2 Justif.'!$1:$3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6" l="1"/>
  <c r="D22" i="6" s="1"/>
  <c r="D29" i="6" s="1"/>
  <c r="C12" i="6"/>
  <c r="D10" i="6"/>
  <c r="D16" i="6" s="1"/>
  <c r="A2" i="6"/>
  <c r="C23" i="5"/>
  <c r="D21" i="5" s="1"/>
  <c r="D28" i="5" s="1"/>
  <c r="C12" i="5"/>
  <c r="D10" i="5" s="1"/>
  <c r="D15" i="5" s="1"/>
  <c r="A2" i="5"/>
  <c r="R28" i="5" l="1"/>
  <c r="A2" i="4"/>
  <c r="C11" i="4"/>
  <c r="C14" i="4"/>
  <c r="C20" i="4"/>
  <c r="D18" i="4" s="1"/>
  <c r="D64" i="4" s="1"/>
  <c r="C26" i="4"/>
  <c r="C37" i="4"/>
  <c r="D24" i="4" s="1"/>
  <c r="C41" i="4"/>
  <c r="C51" i="4"/>
  <c r="D49" i="4" s="1"/>
  <c r="C59" i="4"/>
  <c r="D58" i="4" s="1"/>
  <c r="C72" i="4"/>
  <c r="C76" i="4"/>
  <c r="C82" i="4"/>
  <c r="C86" i="4"/>
  <c r="C90" i="4"/>
  <c r="C97" i="4"/>
  <c r="C101" i="4"/>
  <c r="C108" i="4"/>
  <c r="C114" i="4"/>
  <c r="C121" i="4"/>
  <c r="C125" i="4"/>
  <c r="A2" i="3"/>
  <c r="C11" i="3"/>
  <c r="C14" i="3"/>
  <c r="D9" i="3" s="1"/>
  <c r="C20" i="3"/>
  <c r="C25" i="3"/>
  <c r="C28" i="3"/>
  <c r="C36" i="3"/>
  <c r="D34" i="3" s="1"/>
  <c r="C41" i="3"/>
  <c r="D40" i="3" s="1"/>
  <c r="C53" i="3"/>
  <c r="C56" i="3"/>
  <c r="D51" i="3" s="1"/>
  <c r="C61" i="3"/>
  <c r="C64" i="3"/>
  <c r="C67" i="3"/>
  <c r="C71" i="3"/>
  <c r="C74" i="3"/>
  <c r="C78" i="3"/>
  <c r="C83" i="3"/>
  <c r="C88" i="3"/>
  <c r="C91" i="3"/>
  <c r="D70" i="4" l="1"/>
  <c r="D9" i="4"/>
  <c r="Q115" i="4" s="1"/>
  <c r="D112" i="4"/>
  <c r="D81" i="3"/>
  <c r="D80" i="4"/>
  <c r="D132" i="4" s="1"/>
  <c r="D18" i="3"/>
  <c r="D45" i="3" s="1"/>
  <c r="D59" i="3"/>
  <c r="D96" i="3"/>
</calcChain>
</file>

<file path=xl/sharedStrings.xml><?xml version="1.0" encoding="utf-8"?>
<sst xmlns="http://schemas.openxmlformats.org/spreadsheetml/2006/main" count="296" uniqueCount="134">
  <si>
    <t>JUNTA ADMINISTRATIVA DEL ARCHIVO NACIONAL</t>
  </si>
  <si>
    <t>CÓDIGO</t>
  </si>
  <si>
    <t>MONTO</t>
  </si>
  <si>
    <t>AUMENTAR EGRESOS</t>
  </si>
  <si>
    <t>SERVICIOS</t>
  </si>
  <si>
    <t>1.08.01</t>
  </si>
  <si>
    <t>BIENES DURADEROS</t>
  </si>
  <si>
    <t>MAQUINARIA, EQUIPO Y MOBILIARIO</t>
  </si>
  <si>
    <t>5.01.04</t>
  </si>
  <si>
    <t>Equipo y mobiliario de oficina</t>
  </si>
  <si>
    <t>CONSTRUCCIONES, ADICIONES Y MEJORAS</t>
  </si>
  <si>
    <t>TOTAL REBAJOS</t>
  </si>
  <si>
    <t>Utiles y materiales de limpieza</t>
  </si>
  <si>
    <t>2.99.05</t>
  </si>
  <si>
    <t>Textiles y vestuario</t>
  </si>
  <si>
    <t>2.99.04</t>
  </si>
  <si>
    <t>ÚTILES, MATERIALES Y SUMINISTROS  DIVERSOS</t>
  </si>
  <si>
    <t>2.99</t>
  </si>
  <si>
    <t>Materiales y productos eléctricos, telefónicos y de cómputo</t>
  </si>
  <si>
    <t>2.03.04</t>
  </si>
  <si>
    <t>MATERIALES Y PRODUCTOS DE USO EN LA CONSTRUCCIÓN  Y MANTENIMIENTO</t>
  </si>
  <si>
    <t>2.03</t>
  </si>
  <si>
    <t>Tintas, pinturas y diluyentes</t>
  </si>
  <si>
    <t>2.01.04</t>
  </si>
  <si>
    <t>Productos farmacéuticos y medicinales</t>
  </si>
  <si>
    <t>2.01.02</t>
  </si>
  <si>
    <t>PRODUCTOS QUÍMICOS Y CONEXOS</t>
  </si>
  <si>
    <t>2.01</t>
  </si>
  <si>
    <t>MATERIALES Y SUMINISTROS</t>
  </si>
  <si>
    <t>2</t>
  </si>
  <si>
    <t xml:space="preserve">Mantenimiento y reparación de otros equipos </t>
  </si>
  <si>
    <t>1.08.99</t>
  </si>
  <si>
    <t>MANTENIMIENTO Y REPARACIÓN</t>
  </si>
  <si>
    <t>Actividades protocolarias y sociales</t>
  </si>
  <si>
    <t>1.07.02</t>
  </si>
  <si>
    <t>Actividades de capacitación</t>
  </si>
  <si>
    <t>1.07.01</t>
  </si>
  <si>
    <t>CAPACITACIÓN Y PROTOCOLO</t>
  </si>
  <si>
    <t>1.07</t>
  </si>
  <si>
    <t>Viáticos en el exterior</t>
  </si>
  <si>
    <t>1.05.04</t>
  </si>
  <si>
    <t>GASTOS DE VIAJE Y DE TRANSPORTE</t>
  </si>
  <si>
    <t>1.05</t>
  </si>
  <si>
    <t xml:space="preserve">Servicios generales </t>
  </si>
  <si>
    <t>1.04.06</t>
  </si>
  <si>
    <t>Servicios jurídicos</t>
  </si>
  <si>
    <t>1.04.02</t>
  </si>
  <si>
    <t>SERVICIOS DE GESTIÓN Y APOYO</t>
  </si>
  <si>
    <t>1.04</t>
  </si>
  <si>
    <t>Servicios de tecnologías de información</t>
  </si>
  <si>
    <t>1.03.07</t>
  </si>
  <si>
    <t>SERVICIOS COMERCIALES Y FINANCIEROS</t>
  </si>
  <si>
    <t>1.03</t>
  </si>
  <si>
    <t xml:space="preserve">Servicio de energía eléctrica  </t>
  </si>
  <si>
    <t>1.02.02</t>
  </si>
  <si>
    <t>SERVICIOS BÁSICOS</t>
  </si>
  <si>
    <t>1.02</t>
  </si>
  <si>
    <t>1</t>
  </si>
  <si>
    <t>Salario Escolar</t>
  </si>
  <si>
    <t>0.03.04</t>
  </si>
  <si>
    <t>INCENTIVOS SALARIALES</t>
  </si>
  <si>
    <t>Sueldo para Cargos Fijos</t>
  </si>
  <si>
    <t>0.01.01</t>
  </si>
  <si>
    <t>REMUNERACIONES BASICAS</t>
  </si>
  <si>
    <t>REMUNERACIONES</t>
  </si>
  <si>
    <t>SUBPARTIDA</t>
  </si>
  <si>
    <t xml:space="preserve"> </t>
  </si>
  <si>
    <t>DISMINUIR EGRESOS</t>
  </si>
  <si>
    <t>TOTAL AUMENTOS</t>
  </si>
  <si>
    <t>Otras prestaciones</t>
  </si>
  <si>
    <t>6.03.99</t>
  </si>
  <si>
    <t>PRESTACIONES</t>
  </si>
  <si>
    <t>TRANSFERENCIAS CORRIENTES</t>
  </si>
  <si>
    <t xml:space="preserve">Productos de papel, cartón e impresos </t>
  </si>
  <si>
    <t>2.99.03</t>
  </si>
  <si>
    <t>Utiles y materiales de oficina y cómputo</t>
  </si>
  <si>
    <t>2.99.01</t>
  </si>
  <si>
    <t>Mantenimiento y reparación de equipo de cómputo y sistemas de información</t>
  </si>
  <si>
    <t>1.08.08</t>
  </si>
  <si>
    <t xml:space="preserve">Mantenimiento y reparación de equipo y mobiliario  de oficina </t>
  </si>
  <si>
    <t>1.08.07</t>
  </si>
  <si>
    <t xml:space="preserve">Mantenimiento y reparación de maquinaria y equipo de producción </t>
  </si>
  <si>
    <t>1.08.04</t>
  </si>
  <si>
    <t>Mantenimiento de edificios y locales</t>
  </si>
  <si>
    <t>1.08</t>
  </si>
  <si>
    <t>Transporte en el exterior</t>
  </si>
  <si>
    <t>1.05.03</t>
  </si>
  <si>
    <t>Otros servicios de gestión y apoyo</t>
  </si>
  <si>
    <t>1.04.99</t>
  </si>
  <si>
    <t>Servicios en ciencias económicas y sociales</t>
  </si>
  <si>
    <t>1.04.04</t>
  </si>
  <si>
    <t>Servicios de ingeniería y arquitectura</t>
  </si>
  <si>
    <t>1.04.03</t>
  </si>
  <si>
    <t>Recargo de funciones</t>
  </si>
  <si>
    <t>0.02.02</t>
  </si>
  <si>
    <t>Tiempo Extraordinario</t>
  </si>
  <si>
    <t>0.02.01</t>
  </si>
  <si>
    <t>REMUNERACIONES EVENTUALES</t>
  </si>
  <si>
    <t>Suplencias</t>
  </si>
  <si>
    <t>0.01.05</t>
  </si>
  <si>
    <t>Este año 2020 no se compran galones de jabón neutro ya que se tiene una buena reserva comprada el año pasado.</t>
  </si>
  <si>
    <t>Útiles y materiales de limpieza</t>
  </si>
  <si>
    <t xml:space="preserve">Dinero sobrante de compra de gabachas del Departamento de Conservación. </t>
  </si>
  <si>
    <t>Se disminuye los recursos para la compra de luminarias, dado que se requiere dar prioridad a  la compra de papel para conservación de documentos.</t>
  </si>
  <si>
    <t>De esta subpartida se rebaja este dinero para compra de materiales de oficina que requiere el Departamento de Archivo Notarial.</t>
  </si>
  <si>
    <t>Este año 2020 no se compran galones de alcohol, ya que se tiene una buena reserva comprada el año pasado.</t>
  </si>
  <si>
    <t>Se disminuye lo presupuestado en mantenimiento de reloj marcador no se utilizara en vista que se comprará un nuevo.</t>
  </si>
  <si>
    <t>Se rebajarán ₡200.000,00 del dinero destinado para otras actividades protocolarias y sociales, ya que se requieren para reforzar la subpartida 1.05.03 "Transporte en el exterior" para para la compra de tiquete aéreo a Abu Dhabi para el señor Director quien participará en la Conferencia Internacional del Consejo Internación de Archivos (CIA) 2020</t>
  </si>
  <si>
    <t>Se rebajarán ₡3.000.000,00 de esta subpartida, por cuanto se planea realizar el XXXII Congreso Archivístico Nacional en las instalaciones del Archivo Nacional con expositores nacionales y no se requiere la compra de tiquetes aéreos, pago de viático ni contratación de hospedaje. 
Según estudio de gastos de alimentación para capacitaciones realizado por RRHH, quedará este remanente para disminuir.</t>
  </si>
  <si>
    <t>Se rebajarán ₡150.000,00  de sobrantes de viáticos la exterior, ya que se requieren para reforzar la subpartida 1.05.03 "Transporte en el exterior" para para la compra de tiquete aéreo a Abu Dhabi para el señor Director quien participará en la Conferencia Internacional del Consejo Internación de Archivos (CIA) 2020.</t>
  </si>
  <si>
    <t>Se toman recursos de servicios generales, una vez reservados  los contratos de mensajería, seguridad, limpieza y los  reajustes de precios correspondientes.</t>
  </si>
  <si>
    <t>Se rebajará la totalidad de esta subpartida ya que no se requerirá contratar servicios jurídicos para la atención de procedimientos administrativos.</t>
  </si>
  <si>
    <t xml:space="preserve">La CCSS  tiene atrasos en el diseño del servicio del software de expediente médico digital, por lo que no se estaría realizado esta contratación para el presente año. </t>
  </si>
  <si>
    <t>Se disminuyen los recursos de energía electica para realizar la revisión del sistema de eléctrico que es prioritario.</t>
  </si>
  <si>
    <t xml:space="preserve">Remanente una vez pagado el salario escolar del presente año, este remanente aumenta  la subpartida de suplencias que se requiere aumentar el contenido presupuestario. </t>
  </si>
  <si>
    <t xml:space="preserve">Se toman los remanentes de las plazas que se encuentran sin nombramiento aún, para dar contenido a la subpartida de otras prestaciones. </t>
  </si>
  <si>
    <t>Se requieren recursos para el pago de subsidios de incapacidades y licencias de maternidad para este año 2020.</t>
  </si>
  <si>
    <t xml:space="preserve">Se requiere reforzar los recursos para la compra de papel especial para la conservación de documentos y para resmas de cartulina bristol para la encuadernación de tomos de protocolos notariales.
</t>
  </si>
  <si>
    <t xml:space="preserve">Se aumenta esta subpartida para compra de cintas para reloj marcador y para impresoras de punto de venta, almohadillas y perforadora industrial del Departamento Archivo Notarial </t>
  </si>
  <si>
    <t>Útiles y materiales de oficina y cómputo</t>
  </si>
  <si>
    <t xml:space="preserve">Se requieren los recursos para el pago de facturas de mantenimiento de aires acondicionados de la institución,   que el proveedor no envió al finalizar el año y se deben pagar con recursos 2020.  </t>
  </si>
  <si>
    <t xml:space="preserve">Se aumentan recursos para realizar el pago de las facturas de mantenimiento del sistema de incendios del 2019, que el proveedor no envió al finalizar el año y se deben pagar con recursos 2020. </t>
  </si>
  <si>
    <t xml:space="preserve">Se reforzará esta subpartida para la compra de tiquete aéreo a Abu Dhabi para el señor Director quien participará en la Conferencia Internacional del Consejo Internacional de Archivos (CIA) 2020 (₡250.000,00) </t>
  </si>
  <si>
    <t xml:space="preserve">Servicios técnicos para actualizar el registro del control de documentos que la Comisión Nacional de Selección y Eliminación de Documentos (CNSED) ha declarado con valor científico cultural, por el período 1990 a 2019.
Contratar por cuatro meses un técnico en Archivística para brindar apoyo a labores del Archivo Central, que no se han realizado, debido a que el puesto estuvo vacante por año y medio (incluye IVA).
</t>
  </si>
  <si>
    <t>Se reforzará esta subpartida para la contratación de servicios profesionales en planificación, con el fin de apoyar la elaboración técnica de la política nacional de archivos.</t>
  </si>
  <si>
    <t xml:space="preserve">Se requiere la revisión del sistema eléctrico del edificio dada la antigüedad de esta. </t>
  </si>
  <si>
    <t>Se requiere aumentar los recursos para el pago de personal sustituto que se encuentra cubriendo incapacidades y licencias por maternidad.</t>
  </si>
  <si>
    <t>5</t>
  </si>
  <si>
    <t>5.02</t>
  </si>
  <si>
    <t>5.02.99</t>
  </si>
  <si>
    <t>Otras construcciones,  adicciones y mejoras</t>
  </si>
  <si>
    <t>5.01</t>
  </si>
  <si>
    <t>Se aumentan recursos para proceder con la reparación de los pisos de la IV etapa del edificio del Archivo Nacional. También, se incluyen  los gastos de la supervisión de las reparaciones.</t>
  </si>
  <si>
    <t xml:space="preserve">Se disminuye parte de  los recursos de la compra de estantería, para dar  prioridad a la reparación de los pisos de la IV etapa del edificio.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</si>
</sst>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 * #,##0.00_ ;_ * \-#,##0.00_ ;_ * &quot;-&quot;??_ ;_ @_ "/>
    <numFmt numFmtId="166" formatCode="_-* #,##0.00\ _P_t_s_-;\-* #,##0.00\ _P_t_s_-;_-* \-??\ _P_t_s_-;_-@_-"/>
    <numFmt numFmtId="167" formatCode="#,##0.0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b/>
      <sz val="1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48"/>
      <name val="Calibri"/>
      <family val="2"/>
    </font>
    <font>
      <b/>
      <sz val="13"/>
      <color indexed="48"/>
      <name val="Calibri"/>
      <family val="2"/>
    </font>
    <font>
      <b/>
      <sz val="11"/>
      <color indexed="48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48"/>
      <name val="Cambria"/>
      <family val="2"/>
    </font>
    <font>
      <sz val="11"/>
      <color indexed="10"/>
      <name val="Calibri"/>
      <family val="2"/>
    </font>
    <font>
      <i/>
      <sz val="1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2"/>
        <bgColor indexed="31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31"/>
      </patternFill>
    </fill>
    <fill>
      <patternFill patternType="solid">
        <fgColor indexed="44"/>
        <bgColor indexed="5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43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/>
    <xf numFmtId="0" fontId="1" fillId="0" borderId="0"/>
    <xf numFmtId="166" fontId="1" fillId="0" borderId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3" applyNumberFormat="0" applyAlignment="0" applyProtection="0"/>
    <xf numFmtId="0" fontId="11" fillId="23" borderId="4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3" applyNumberFormat="0" applyAlignment="0" applyProtection="0"/>
    <xf numFmtId="0" fontId="18" fillId="0" borderId="8" applyNumberFormat="0" applyFill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4" borderId="9" applyNumberFormat="0" applyAlignment="0" applyProtection="0"/>
    <xf numFmtId="0" fontId="19" fillId="22" borderId="10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8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right"/>
    </xf>
    <xf numFmtId="4" fontId="3" fillId="2" borderId="0" xfId="1" applyNumberFormat="1" applyFont="1" applyFill="1"/>
    <xf numFmtId="166" fontId="3" fillId="2" borderId="0" xfId="2" applyFont="1" applyFill="1" applyBorder="1" applyAlignment="1" applyProtection="1"/>
    <xf numFmtId="166" fontId="4" fillId="2" borderId="0" xfId="2" applyFont="1" applyFill="1" applyBorder="1" applyAlignment="1" applyProtection="1">
      <alignment horizontal="center"/>
    </xf>
    <xf numFmtId="0" fontId="3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 vertical="top"/>
    </xf>
    <xf numFmtId="165" fontId="3" fillId="2" borderId="0" xfId="1" applyNumberFormat="1" applyFont="1" applyFill="1"/>
    <xf numFmtId="166" fontId="4" fillId="2" borderId="1" xfId="2" applyFont="1" applyFill="1" applyBorder="1" applyAlignment="1" applyProtection="1">
      <alignment horizontal="center"/>
    </xf>
    <xf numFmtId="0" fontId="4" fillId="2" borderId="0" xfId="1" applyFont="1" applyFill="1" applyBorder="1" applyAlignment="1">
      <alignment horizontal="left" wrapText="1"/>
    </xf>
    <xf numFmtId="0" fontId="3" fillId="2" borderId="0" xfId="1" applyFont="1" applyFill="1" applyAlignment="1">
      <alignment horizontal="center"/>
    </xf>
    <xf numFmtId="166" fontId="3" fillId="2" borderId="0" xfId="2" applyFont="1" applyFill="1" applyBorder="1" applyAlignment="1" applyProtection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left" wrapText="1"/>
    </xf>
    <xf numFmtId="0" fontId="4" fillId="2" borderId="0" xfId="1" applyFont="1" applyFill="1" applyAlignment="1">
      <alignment horizontal="left" vertical="top"/>
    </xf>
    <xf numFmtId="0" fontId="4" fillId="2" borderId="0" xfId="1" applyFont="1" applyFill="1" applyAlignment="1">
      <alignment horizontal="left" vertical="distributed" wrapText="1"/>
    </xf>
    <xf numFmtId="0" fontId="4" fillId="2" borderId="0" xfId="1" applyFont="1" applyFill="1" applyAlignment="1">
      <alignment horizontal="justify" wrapText="1"/>
    </xf>
    <xf numFmtId="0" fontId="3" fillId="2" borderId="0" xfId="1" applyFont="1" applyFill="1" applyAlignment="1">
      <alignment horizontal="left" vertical="distributed"/>
    </xf>
    <xf numFmtId="0" fontId="4" fillId="2" borderId="0" xfId="1" applyFont="1" applyFill="1" applyAlignment="1">
      <alignment horizontal="left" vertical="distributed"/>
    </xf>
    <xf numFmtId="166" fontId="4" fillId="2" borderId="0" xfId="1" applyNumberFormat="1" applyFont="1" applyFill="1" applyAlignment="1">
      <alignment horizontal="center"/>
    </xf>
    <xf numFmtId="167" fontId="3" fillId="2" borderId="0" xfId="1" applyNumberFormat="1" applyFont="1" applyFill="1"/>
    <xf numFmtId="167" fontId="3" fillId="2" borderId="0" xfId="1" applyNumberFormat="1" applyFont="1" applyFill="1" applyAlignment="1">
      <alignment horizontal="left" vertical="top"/>
    </xf>
    <xf numFmtId="166" fontId="3" fillId="2" borderId="0" xfId="2" applyFont="1" applyFill="1" applyBorder="1" applyAlignment="1" applyProtection="1">
      <alignment horizontal="left"/>
    </xf>
    <xf numFmtId="167" fontId="3" fillId="2" borderId="0" xfId="1" applyNumberFormat="1" applyFont="1" applyFill="1" applyAlignment="1">
      <alignment horizontal="left"/>
    </xf>
    <xf numFmtId="0" fontId="4" fillId="2" borderId="0" xfId="1" applyFont="1" applyFill="1" applyBorder="1" applyAlignment="1">
      <alignment horizontal="left" vertical="top"/>
    </xf>
    <xf numFmtId="0" fontId="5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top"/>
    </xf>
    <xf numFmtId="166" fontId="3" fillId="2" borderId="0" xfId="1" applyNumberFormat="1" applyFont="1" applyFill="1"/>
    <xf numFmtId="0" fontId="3" fillId="2" borderId="2" xfId="1" applyFont="1" applyFill="1" applyBorder="1"/>
    <xf numFmtId="0" fontId="3" fillId="2" borderId="2" xfId="1" applyFont="1" applyFill="1" applyBorder="1" applyAlignment="1">
      <alignment horizontal="right"/>
    </xf>
    <xf numFmtId="4" fontId="3" fillId="2" borderId="2" xfId="1" applyNumberFormat="1" applyFont="1" applyFill="1" applyBorder="1"/>
    <xf numFmtId="0" fontId="4" fillId="2" borderId="0" xfId="1" applyFont="1" applyFill="1" applyAlignment="1">
      <alignment horizontal="left"/>
    </xf>
    <xf numFmtId="3" fontId="3" fillId="3" borderId="2" xfId="1" applyNumberFormat="1" applyFont="1" applyFill="1" applyBorder="1" applyAlignment="1">
      <alignment horizontal="right"/>
    </xf>
    <xf numFmtId="3" fontId="3" fillId="3" borderId="2" xfId="1" applyNumberFormat="1" applyFont="1" applyFill="1" applyBorder="1"/>
    <xf numFmtId="49" fontId="5" fillId="2" borderId="0" xfId="1" applyNumberFormat="1" applyFont="1" applyFill="1" applyBorder="1" applyAlignment="1">
      <alignment horizontal="center"/>
    </xf>
    <xf numFmtId="49" fontId="5" fillId="2" borderId="0" xfId="1" applyNumberFormat="1" applyFont="1" applyFill="1" applyBorder="1" applyAlignment="1">
      <alignment horizontal="left"/>
    </xf>
    <xf numFmtId="49" fontId="5" fillId="2" borderId="0" xfId="1" applyNumberFormat="1" applyFont="1" applyFill="1" applyBorder="1" applyAlignment="1">
      <alignment horizontal="left" vertical="top"/>
    </xf>
    <xf numFmtId="0" fontId="4" fillId="2" borderId="0" xfId="1" applyFont="1" applyFill="1"/>
    <xf numFmtId="0" fontId="4" fillId="2" borderId="0" xfId="1" applyFont="1" applyFill="1" applyAlignment="1">
      <alignment horizontal="right"/>
    </xf>
    <xf numFmtId="4" fontId="4" fillId="2" borderId="0" xfId="1" applyNumberFormat="1" applyFont="1" applyFill="1"/>
    <xf numFmtId="166" fontId="4" fillId="2" borderId="0" xfId="2" applyFont="1" applyFill="1" applyBorder="1" applyAlignment="1" applyProtection="1"/>
    <xf numFmtId="0" fontId="22" fillId="2" borderId="0" xfId="1" applyFont="1" applyFill="1" applyAlignment="1">
      <alignment horizontal="justify" wrapText="1"/>
    </xf>
    <xf numFmtId="0" fontId="3" fillId="2" borderId="0" xfId="1" applyFont="1" applyFill="1" applyBorder="1"/>
    <xf numFmtId="0" fontId="3" fillId="2" borderId="0" xfId="1" applyFont="1" applyFill="1" applyBorder="1" applyAlignment="1">
      <alignment horizontal="right"/>
    </xf>
    <xf numFmtId="4" fontId="3" fillId="2" borderId="0" xfId="1" applyNumberFormat="1" applyFont="1" applyFill="1" applyBorder="1"/>
    <xf numFmtId="0" fontId="6" fillId="2" borderId="0" xfId="1" applyFont="1" applyFill="1" applyBorder="1" applyAlignment="1">
      <alignment horizontal="center"/>
    </xf>
  </cellXfs>
  <cellStyles count="51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Millares 2" xfId="2"/>
    <cellStyle name="Millares 2 2" xfId="38"/>
    <cellStyle name="Millares 2 2 2" xfId="39"/>
    <cellStyle name="Millares 2 3" xfId="40"/>
    <cellStyle name="Millares 3" xfId="41"/>
    <cellStyle name="Millares 3 2" xfId="42"/>
    <cellStyle name="Normal" xfId="0" builtinId="0"/>
    <cellStyle name="Normal 2" xfId="1"/>
    <cellStyle name="Normal 2 2" xfId="43"/>
    <cellStyle name="Note" xfId="44"/>
    <cellStyle name="Output" xfId="45"/>
    <cellStyle name="Porcentaje 2" xfId="46"/>
    <cellStyle name="Porcentaje 2 2" xfId="47"/>
    <cellStyle name="Porcentaje 3" xfId="48"/>
    <cellStyle name="Title" xfId="49"/>
    <cellStyle name="Warning Text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rbina/Documents/2016/Presupuesto%202016/Modificaci&#243;n%20N%201-2016%20Corregid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odificaci&#243;n%20N&#186;1-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rbina/AppData/Local/Microsoft/Windows/INetCache/Content.Outlook/9692QHKP/Presupuesto%20Extraordinario%2001-2018%20visto%20bueno%20D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odificaci&#243;n%20N&#186;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"/>
      <sheetName val="T"/>
      <sheetName val="CTAS"/>
      <sheetName val="DEPTOS"/>
      <sheetName val="SOLICITUD"/>
      <sheetName val="MAYORIZACIÓN"/>
      <sheetName val="Total por Subp"/>
      <sheetName val="SIIP"/>
      <sheetName val="BOS"/>
    </sheetNames>
    <sheetDataSet>
      <sheetData sheetId="0">
        <row r="1">
          <cell r="A1">
            <v>0</v>
          </cell>
          <cell r="B1" t="str">
            <v>Ingresar código</v>
          </cell>
          <cell r="M1">
            <v>0</v>
          </cell>
        </row>
        <row r="2">
          <cell r="A2" t="str">
            <v>0.01.01</v>
          </cell>
          <cell r="B2" t="str">
            <v>Sueldo para Cargos Fijos</v>
          </cell>
          <cell r="M2">
            <v>0</v>
          </cell>
        </row>
        <row r="3">
          <cell r="A3" t="str">
            <v>0.01.05</v>
          </cell>
          <cell r="B3" t="str">
            <v>Suplencias</v>
          </cell>
          <cell r="M3">
            <v>0</v>
          </cell>
        </row>
        <row r="4">
          <cell r="A4" t="str">
            <v>0.02.01</v>
          </cell>
          <cell r="B4" t="str">
            <v>Tiempo Extraordinario</v>
          </cell>
          <cell r="M4">
            <v>0</v>
          </cell>
        </row>
        <row r="5">
          <cell r="A5" t="str">
            <v>0.02.02</v>
          </cell>
          <cell r="B5" t="str">
            <v>Recargo de funciones</v>
          </cell>
          <cell r="M5">
            <v>0</v>
          </cell>
        </row>
        <row r="6">
          <cell r="A6" t="str">
            <v>0.02.05</v>
          </cell>
          <cell r="B6" t="str">
            <v>Dietas</v>
          </cell>
          <cell r="M6">
            <v>0</v>
          </cell>
        </row>
        <row r="7">
          <cell r="A7" t="str">
            <v>0.03.01</v>
          </cell>
          <cell r="B7" t="str">
            <v>Retribución por años servidos</v>
          </cell>
          <cell r="M7">
            <v>0</v>
          </cell>
        </row>
        <row r="8">
          <cell r="A8" t="str">
            <v>0.03.02</v>
          </cell>
          <cell r="B8" t="str">
            <v>Restricción al ejercicio liberal de la profesión</v>
          </cell>
          <cell r="M8">
            <v>0</v>
          </cell>
        </row>
        <row r="9">
          <cell r="A9" t="str">
            <v>0.03.03</v>
          </cell>
          <cell r="B9" t="str">
            <v>Decimotercer mes</v>
          </cell>
          <cell r="M9">
            <v>0</v>
          </cell>
        </row>
        <row r="10">
          <cell r="A10" t="str">
            <v>0.03.04</v>
          </cell>
          <cell r="B10" t="str">
            <v>Salario Escolar</v>
          </cell>
          <cell r="M10">
            <v>0</v>
          </cell>
        </row>
        <row r="11">
          <cell r="A11" t="str">
            <v>0.03.99</v>
          </cell>
          <cell r="B11" t="str">
            <v>Otros incentivos salariales</v>
          </cell>
          <cell r="M11">
            <v>0</v>
          </cell>
        </row>
        <row r="12">
          <cell r="A12" t="str">
            <v>0.04.01</v>
          </cell>
          <cell r="B12" t="str">
            <v>Contribución Patronal al Seguro de Salud</v>
          </cell>
          <cell r="M12">
            <v>0</v>
          </cell>
        </row>
        <row r="13">
          <cell r="A13" t="str">
            <v>0.04.05</v>
          </cell>
          <cell r="B13" t="str">
            <v>Contribución Patronal al Banco Popular</v>
          </cell>
          <cell r="M13">
            <v>0</v>
          </cell>
        </row>
        <row r="14">
          <cell r="A14" t="str">
            <v>0.05.01</v>
          </cell>
          <cell r="B14" t="str">
            <v>Contribución Patronal al Seguro de Pensi</v>
          </cell>
          <cell r="M14">
            <v>0</v>
          </cell>
        </row>
        <row r="15">
          <cell r="A15" t="str">
            <v>0.05.02</v>
          </cell>
          <cell r="B15" t="str">
            <v>Aporte Patronal al Regimen Obligatorio d</v>
          </cell>
          <cell r="M15">
            <v>0</v>
          </cell>
        </row>
        <row r="16">
          <cell r="A16" t="str">
            <v>0.05.03</v>
          </cell>
          <cell r="B16" t="str">
            <v>Aporte Patronal al Fondo de Capitalizaci</v>
          </cell>
          <cell r="M16">
            <v>0</v>
          </cell>
        </row>
        <row r="17">
          <cell r="A17" t="str">
            <v>1.01.01</v>
          </cell>
          <cell r="B17" t="str">
            <v>Alquiler de edificios, locales y terrenos</v>
          </cell>
        </row>
        <row r="18">
          <cell r="A18" t="str">
            <v>1.01.02</v>
          </cell>
          <cell r="B18" t="str">
            <v>Alquiler de maquinaria, equipo y mobiliario</v>
          </cell>
        </row>
        <row r="19">
          <cell r="A19" t="str">
            <v>1.01.03</v>
          </cell>
          <cell r="B19" t="str">
            <v>Alquiler de equipo de cómputo</v>
          </cell>
        </row>
        <row r="20">
          <cell r="A20" t="str">
            <v>1.01.04</v>
          </cell>
          <cell r="B20" t="str">
            <v>Alquiler y derechos de telecomunicaciones</v>
          </cell>
        </row>
        <row r="21">
          <cell r="A21" t="str">
            <v>1.01.99</v>
          </cell>
          <cell r="B21" t="str">
            <v>Otros alquileres</v>
          </cell>
        </row>
        <row r="22">
          <cell r="A22" t="str">
            <v>1.02.01</v>
          </cell>
          <cell r="B22" t="str">
            <v>Servicio de agua y alcantarillado</v>
          </cell>
        </row>
        <row r="23">
          <cell r="A23" t="str">
            <v>1.02.02</v>
          </cell>
          <cell r="B23" t="str">
            <v xml:space="preserve">Servicio de energía eléctrica  </v>
          </cell>
        </row>
        <row r="24">
          <cell r="A24" t="str">
            <v>1.02.03</v>
          </cell>
          <cell r="B24" t="str">
            <v xml:space="preserve">Servicio de correo  </v>
          </cell>
        </row>
        <row r="25">
          <cell r="A25" t="str">
            <v>1.02.04</v>
          </cell>
          <cell r="B25" t="str">
            <v>Servicio de telecomunicaciones</v>
          </cell>
        </row>
        <row r="26">
          <cell r="A26" t="str">
            <v>1.02.99</v>
          </cell>
          <cell r="B26" t="str">
            <v xml:space="preserve">Otros servicios básicos  </v>
          </cell>
        </row>
        <row r="27">
          <cell r="A27" t="str">
            <v>1.03.01</v>
          </cell>
          <cell r="B27" t="str">
            <v>Información</v>
          </cell>
        </row>
        <row r="28">
          <cell r="A28" t="str">
            <v>1.03.02</v>
          </cell>
          <cell r="B28" t="str">
            <v>Publicidad y propaganda</v>
          </cell>
        </row>
        <row r="29">
          <cell r="A29" t="str">
            <v>1.03.03</v>
          </cell>
          <cell r="B29" t="str">
            <v xml:space="preserve">Impresión, encuadernación y otros </v>
          </cell>
        </row>
        <row r="30">
          <cell r="A30" t="str">
            <v>1.03.04</v>
          </cell>
          <cell r="B30" t="str">
            <v>Transporte de  bienes</v>
          </cell>
        </row>
        <row r="31">
          <cell r="A31" t="str">
            <v>1.03.05</v>
          </cell>
          <cell r="B31" t="str">
            <v>Servicios aduaneros</v>
          </cell>
        </row>
        <row r="32">
          <cell r="A32" t="str">
            <v>1.03.06</v>
          </cell>
          <cell r="B32" t="str">
            <v>Comisiones y gastos por servicios financieros y comerciales</v>
          </cell>
        </row>
        <row r="33">
          <cell r="A33" t="str">
            <v>1.03.07</v>
          </cell>
          <cell r="B33" t="str">
            <v>Servicios de transferencia electrónica de información</v>
          </cell>
        </row>
        <row r="34">
          <cell r="A34" t="str">
            <v>1.04.01</v>
          </cell>
          <cell r="B34" t="str">
            <v>Servicios médicos y de laboratorio</v>
          </cell>
        </row>
        <row r="35">
          <cell r="A35" t="str">
            <v>1.04.02</v>
          </cell>
          <cell r="B35" t="str">
            <v>Servicios jurídicos</v>
          </cell>
        </row>
        <row r="36">
          <cell r="A36" t="str">
            <v>1.04.03</v>
          </cell>
          <cell r="B36" t="str">
            <v>Servicios de ingeniería</v>
          </cell>
        </row>
        <row r="37">
          <cell r="A37" t="str">
            <v>1.04.04</v>
          </cell>
          <cell r="B37" t="str">
            <v>Servicios en ciencias económicas y sociales</v>
          </cell>
        </row>
        <row r="38">
          <cell r="A38" t="str">
            <v>1.04.05</v>
          </cell>
          <cell r="B38" t="str">
            <v>Servicios de desarrollo de sistemas informáticos</v>
          </cell>
        </row>
        <row r="39">
          <cell r="A39" t="str">
            <v>1.04.06</v>
          </cell>
          <cell r="B39" t="str">
            <v>Servicios generales</v>
          </cell>
        </row>
        <row r="40">
          <cell r="A40" t="str">
            <v>1.04.99</v>
          </cell>
          <cell r="B40" t="str">
            <v>Otros servicios de gestión y apoyo</v>
          </cell>
        </row>
        <row r="41">
          <cell r="A41" t="str">
            <v>1.05.01</v>
          </cell>
          <cell r="B41" t="str">
            <v>Transporte dentro del país</v>
          </cell>
        </row>
        <row r="42">
          <cell r="A42" t="str">
            <v>1.05.02</v>
          </cell>
          <cell r="B42" t="str">
            <v>Viáticos dentro del país</v>
          </cell>
        </row>
        <row r="43">
          <cell r="A43" t="str">
            <v>1.05.03</v>
          </cell>
          <cell r="B43" t="str">
            <v>Transporte en el exterior</v>
          </cell>
        </row>
        <row r="44">
          <cell r="A44" t="str">
            <v>1.05.04</v>
          </cell>
          <cell r="B44" t="str">
            <v>Viáticos en el exterior</v>
          </cell>
        </row>
        <row r="45">
          <cell r="A45" t="str">
            <v>1.06.01</v>
          </cell>
          <cell r="B45" t="str">
            <v>Seguros</v>
          </cell>
        </row>
        <row r="46">
          <cell r="A46" t="str">
            <v>1.06.02</v>
          </cell>
          <cell r="B46" t="str">
            <v>Reaseguros</v>
          </cell>
        </row>
        <row r="47">
          <cell r="A47" t="str">
            <v>1.06.03</v>
          </cell>
          <cell r="B47" t="str">
            <v>Obligaciones por contratos de seguros</v>
          </cell>
        </row>
        <row r="48">
          <cell r="A48" t="str">
            <v>1.07.01</v>
          </cell>
          <cell r="B48" t="str">
            <v>Actividades de capacitación</v>
          </cell>
        </row>
        <row r="49">
          <cell r="A49" t="str">
            <v>1.07.02</v>
          </cell>
          <cell r="B49" t="str">
            <v>Actividades protocolarias y sociales</v>
          </cell>
        </row>
        <row r="50">
          <cell r="A50" t="str">
            <v>1.07.03</v>
          </cell>
          <cell r="B50" t="str">
            <v>Gastos de representación institucional</v>
          </cell>
        </row>
        <row r="51">
          <cell r="A51" t="str">
            <v>1.08.01</v>
          </cell>
          <cell r="B51" t="str">
            <v>Mantenimiento de edificios y locales</v>
          </cell>
        </row>
        <row r="52">
          <cell r="A52" t="str">
            <v>1.08.02</v>
          </cell>
          <cell r="B52" t="str">
            <v>Mantenimiento de vías de comunicación</v>
          </cell>
        </row>
        <row r="53">
          <cell r="A53" t="str">
            <v>1.08.03</v>
          </cell>
          <cell r="B53" t="str">
            <v>Mantenimiento de instalaciones y otras obras</v>
          </cell>
        </row>
        <row r="54">
          <cell r="A54" t="str">
            <v>1.08.04</v>
          </cell>
          <cell r="B54" t="str">
            <v xml:space="preserve">Mantenimiento y reparación de maquinaria y equipo de producción </v>
          </cell>
        </row>
        <row r="55">
          <cell r="A55" t="str">
            <v>1.08.05</v>
          </cell>
          <cell r="B55" t="str">
            <v xml:space="preserve">Mantenimiento y reparación de equipo de transporte </v>
          </cell>
        </row>
        <row r="56">
          <cell r="A56" t="str">
            <v>1.08.06</v>
          </cell>
          <cell r="B56" t="str">
            <v>Mantenimiento y reparación de equipo de comunicación</v>
          </cell>
        </row>
        <row r="57">
          <cell r="A57" t="str">
            <v>1.08.07</v>
          </cell>
          <cell r="B57" t="str">
            <v xml:space="preserve">Mantenimiento y reparación de equipo y mobiliario  de oficina </v>
          </cell>
        </row>
        <row r="58">
          <cell r="A58" t="str">
            <v>1.08.08</v>
          </cell>
          <cell r="B58" t="str">
            <v>Mantenimiento y reparación de equipo de cómputo y sistemas de información</v>
          </cell>
        </row>
        <row r="59">
          <cell r="A59" t="str">
            <v>1.08.99</v>
          </cell>
          <cell r="B59" t="str">
            <v xml:space="preserve">Mantenimiento y reparación de otros equipos </v>
          </cell>
        </row>
        <row r="60">
          <cell r="A60" t="str">
            <v>1.09.01</v>
          </cell>
          <cell r="B60" t="str">
            <v>Impuestos sobre ingresos y utilidades</v>
          </cell>
        </row>
        <row r="61">
          <cell r="A61" t="str">
            <v>1.09.02</v>
          </cell>
          <cell r="B61" t="str">
            <v>Impuestos sobre bienes inmuebles</v>
          </cell>
        </row>
        <row r="62">
          <cell r="A62" t="str">
            <v>1.09.03</v>
          </cell>
          <cell r="B62" t="str">
            <v>Impuestos de patentes</v>
          </cell>
        </row>
        <row r="63">
          <cell r="A63" t="str">
            <v>1.09.99</v>
          </cell>
          <cell r="B63" t="str">
            <v>Otros impuestos</v>
          </cell>
        </row>
        <row r="64">
          <cell r="A64" t="str">
            <v>1.99.01</v>
          </cell>
          <cell r="B64" t="str">
            <v>Servicios de regulación</v>
          </cell>
        </row>
        <row r="65">
          <cell r="A65" t="str">
            <v>1.99.02</v>
          </cell>
          <cell r="B65" t="str">
            <v>Intereses moratorios y multas</v>
          </cell>
        </row>
        <row r="66">
          <cell r="A66" t="str">
            <v>1.99.03</v>
          </cell>
          <cell r="B66" t="str">
            <v>Gastos de oficinas en el exterior</v>
          </cell>
        </row>
        <row r="67">
          <cell r="A67" t="str">
            <v>1.99.04</v>
          </cell>
          <cell r="B67" t="str">
            <v>Gastos de misiones especiales en el exterior</v>
          </cell>
        </row>
        <row r="68">
          <cell r="A68" t="str">
            <v>1.99.05</v>
          </cell>
          <cell r="B68" t="str">
            <v>Deducibles</v>
          </cell>
        </row>
        <row r="69">
          <cell r="A69" t="str">
            <v>1.99.99</v>
          </cell>
          <cell r="B69" t="str">
            <v>Otros servicios no especificados</v>
          </cell>
        </row>
        <row r="70">
          <cell r="A70" t="str">
            <v>2.01.01</v>
          </cell>
          <cell r="B70" t="str">
            <v>Combustibles y lubricantes</v>
          </cell>
        </row>
        <row r="71">
          <cell r="A71" t="str">
            <v>2.01.02</v>
          </cell>
          <cell r="B71" t="str">
            <v>Productos farmacéuticos y medicinales</v>
          </cell>
        </row>
        <row r="72">
          <cell r="A72" t="str">
            <v>2.01.03</v>
          </cell>
          <cell r="B72" t="str">
            <v>Productos veterinarios</v>
          </cell>
        </row>
        <row r="73">
          <cell r="A73" t="str">
            <v>2.01.04</v>
          </cell>
          <cell r="B73" t="str">
            <v>Tintas, pinturas y diluyentes</v>
          </cell>
        </row>
        <row r="74">
          <cell r="A74" t="str">
            <v>2.01.99</v>
          </cell>
          <cell r="B74" t="str">
            <v>Otros productos químicos</v>
          </cell>
        </row>
        <row r="75">
          <cell r="A75" t="str">
            <v>2.02.01</v>
          </cell>
          <cell r="B75" t="str">
            <v>Productos pecuarios y otras especies</v>
          </cell>
        </row>
        <row r="76">
          <cell r="A76" t="str">
            <v>2.02.02</v>
          </cell>
          <cell r="B76" t="str">
            <v>Productos agroforestales</v>
          </cell>
        </row>
        <row r="77">
          <cell r="A77" t="str">
            <v>2.02.03</v>
          </cell>
          <cell r="B77" t="str">
            <v>Alimentos y bebidas</v>
          </cell>
        </row>
        <row r="78">
          <cell r="A78" t="str">
            <v>2.02.04</v>
          </cell>
          <cell r="B78" t="str">
            <v>Alimentos para animales</v>
          </cell>
        </row>
        <row r="79">
          <cell r="A79" t="str">
            <v>2.03.01</v>
          </cell>
          <cell r="B79" t="str">
            <v>Materiales y productos metálicos</v>
          </cell>
        </row>
        <row r="80">
          <cell r="A80" t="str">
            <v>2.03.02</v>
          </cell>
          <cell r="B80" t="str">
            <v>Materiales y productos minerales y asfálticos</v>
          </cell>
        </row>
        <row r="81">
          <cell r="A81" t="str">
            <v>2.03.03</v>
          </cell>
          <cell r="B81" t="str">
            <v>Madera y sus derivados</v>
          </cell>
        </row>
        <row r="82">
          <cell r="A82" t="str">
            <v>2.03.04</v>
          </cell>
          <cell r="B82" t="str">
            <v>Materiales y productos eléctricos, telefónicos y de cómputo</v>
          </cell>
        </row>
        <row r="83">
          <cell r="A83" t="str">
            <v>2.03.05</v>
          </cell>
          <cell r="B83" t="str">
            <v>Materiales y productos de vidrio</v>
          </cell>
        </row>
        <row r="84">
          <cell r="A84" t="str">
            <v>2.03.06</v>
          </cell>
          <cell r="B84" t="str">
            <v>Materiales y productos de plástico</v>
          </cell>
        </row>
        <row r="85">
          <cell r="A85" t="str">
            <v>2.03.99</v>
          </cell>
          <cell r="B85" t="str">
            <v>Otros materiales y productos de uso en la construcción</v>
          </cell>
        </row>
        <row r="86">
          <cell r="A86" t="str">
            <v>2.04.01</v>
          </cell>
          <cell r="B86" t="str">
            <v>Herramientas e instrumentos</v>
          </cell>
        </row>
        <row r="87">
          <cell r="A87" t="str">
            <v>2.04.02</v>
          </cell>
          <cell r="B87" t="str">
            <v>Repuestos y accesorios</v>
          </cell>
        </row>
        <row r="88">
          <cell r="A88" t="str">
            <v>2.05.01</v>
          </cell>
          <cell r="B88" t="str">
            <v>Materia prima</v>
          </cell>
        </row>
        <row r="89">
          <cell r="A89" t="str">
            <v>2.05.02</v>
          </cell>
          <cell r="B89" t="str">
            <v>Productos terminados</v>
          </cell>
        </row>
        <row r="90">
          <cell r="A90" t="str">
            <v>2.05.03</v>
          </cell>
          <cell r="B90" t="str">
            <v>Energía eléctrica</v>
          </cell>
        </row>
        <row r="91">
          <cell r="A91" t="str">
            <v>2.05.99</v>
          </cell>
          <cell r="B91" t="str">
            <v>Otros bienes para la producción y comercialización</v>
          </cell>
        </row>
        <row r="92">
          <cell r="A92" t="str">
            <v>2.99.01</v>
          </cell>
          <cell r="B92" t="str">
            <v>Utiles y materiales de oficina y cómputo</v>
          </cell>
        </row>
        <row r="93">
          <cell r="A93" t="str">
            <v>2.99.02</v>
          </cell>
          <cell r="B93" t="str">
            <v>Utiles y materiales médico, hospitalario y de investigación</v>
          </cell>
        </row>
        <row r="94">
          <cell r="A94" t="str">
            <v>2.99.03</v>
          </cell>
          <cell r="B94" t="str">
            <v xml:space="preserve">Productos de papel, cartón e impresos </v>
          </cell>
        </row>
        <row r="95">
          <cell r="A95" t="str">
            <v>2.99.04</v>
          </cell>
          <cell r="B95" t="str">
            <v>Textiles y vestuario</v>
          </cell>
        </row>
        <row r="96">
          <cell r="A96" t="str">
            <v>2.99.05</v>
          </cell>
          <cell r="B96" t="str">
            <v>Utiles y materiales de limpieza</v>
          </cell>
        </row>
        <row r="97">
          <cell r="A97" t="str">
            <v>2.99.06</v>
          </cell>
          <cell r="B97" t="str">
            <v>Utiles y materiales de resguardo y seguridad</v>
          </cell>
        </row>
        <row r="98">
          <cell r="A98" t="str">
            <v>2.99.07</v>
          </cell>
          <cell r="B98" t="str">
            <v>Utiles y materiales de cocina y comedor</v>
          </cell>
        </row>
        <row r="99">
          <cell r="A99" t="str">
            <v>2.99.99</v>
          </cell>
          <cell r="B99" t="str">
            <v>Otros útiles, materiales y suministros</v>
          </cell>
        </row>
        <row r="100">
          <cell r="A100" t="str">
            <v>5.01.01</v>
          </cell>
          <cell r="B100" t="str">
            <v>Maquinaria y equipo para la producción</v>
          </cell>
        </row>
        <row r="101">
          <cell r="A101" t="str">
            <v>5.01.02</v>
          </cell>
          <cell r="B101" t="str">
            <v>Equipo de transporte</v>
          </cell>
        </row>
        <row r="102">
          <cell r="A102" t="str">
            <v>5.01.03</v>
          </cell>
          <cell r="B102" t="str">
            <v>Equipo de comunicación</v>
          </cell>
        </row>
        <row r="103">
          <cell r="A103" t="str">
            <v>5.01.04</v>
          </cell>
          <cell r="B103" t="str">
            <v>Equipo y mobiliario de oficina</v>
          </cell>
        </row>
        <row r="104">
          <cell r="A104" t="str">
            <v>5.01.05</v>
          </cell>
          <cell r="B104" t="str">
            <v>Equipo y programas  de cómputo</v>
          </cell>
        </row>
        <row r="105">
          <cell r="A105" t="str">
            <v>5.01.06</v>
          </cell>
          <cell r="B105" t="str">
            <v>Equipo sanitario, de laboratorio e investigación</v>
          </cell>
        </row>
        <row r="106">
          <cell r="A106" t="str">
            <v>5.01.07</v>
          </cell>
          <cell r="B106" t="str">
            <v>Equipo y mobiliario educacional, deportivo y recreativo</v>
          </cell>
        </row>
        <row r="107">
          <cell r="A107" t="str">
            <v>5.01.99</v>
          </cell>
          <cell r="B107" t="str">
            <v>Maquinaria y equipo diverso</v>
          </cell>
        </row>
        <row r="108">
          <cell r="A108" t="str">
            <v>5.02.01</v>
          </cell>
          <cell r="B108" t="str">
            <v>Edificios</v>
          </cell>
        </row>
        <row r="109">
          <cell r="A109" t="str">
            <v>5.02.02</v>
          </cell>
          <cell r="B109" t="str">
            <v>Vías de comunicación terrestre</v>
          </cell>
        </row>
        <row r="110">
          <cell r="A110" t="str">
            <v>5.02.03</v>
          </cell>
          <cell r="B110" t="str">
            <v>Vías férreas</v>
          </cell>
        </row>
        <row r="111">
          <cell r="A111" t="str">
            <v>5.02.04</v>
          </cell>
          <cell r="B111" t="str">
            <v>Obras marítimas y fluviales</v>
          </cell>
        </row>
        <row r="112">
          <cell r="A112" t="str">
            <v>5.02.05</v>
          </cell>
          <cell r="B112" t="str">
            <v>Aeropuertos</v>
          </cell>
        </row>
        <row r="113">
          <cell r="A113" t="str">
            <v>5.02.06</v>
          </cell>
          <cell r="B113" t="str">
            <v>Obras urbanísticas</v>
          </cell>
        </row>
        <row r="114">
          <cell r="A114" t="str">
            <v>5.02.07</v>
          </cell>
          <cell r="B114" t="str">
            <v>Instalaciones</v>
          </cell>
        </row>
        <row r="115">
          <cell r="A115" t="str">
            <v>5.02.99</v>
          </cell>
          <cell r="B115" t="str">
            <v>Otras construcciones,  adicciones y mejoras</v>
          </cell>
        </row>
        <row r="116">
          <cell r="A116" t="str">
            <v>5.03.01</v>
          </cell>
          <cell r="B116" t="str">
            <v xml:space="preserve">Terrenos </v>
          </cell>
        </row>
        <row r="117">
          <cell r="A117" t="str">
            <v>5.03.02</v>
          </cell>
          <cell r="B117" t="str">
            <v>Edificios preexistentes</v>
          </cell>
        </row>
        <row r="118">
          <cell r="A118" t="str">
            <v>5.03.99</v>
          </cell>
          <cell r="B118" t="str">
            <v>Otras obras preexistentes</v>
          </cell>
        </row>
        <row r="119">
          <cell r="A119" t="str">
            <v>5.99.01</v>
          </cell>
          <cell r="B119" t="str">
            <v>Semovientes</v>
          </cell>
        </row>
        <row r="120">
          <cell r="A120" t="str">
            <v>5.99.02</v>
          </cell>
          <cell r="B120" t="str">
            <v>Piezas y obras de colección</v>
          </cell>
        </row>
        <row r="121">
          <cell r="A121" t="str">
            <v>5.99.03</v>
          </cell>
          <cell r="B121" t="str">
            <v>Bienes intangibles</v>
          </cell>
        </row>
        <row r="122">
          <cell r="A122" t="str">
            <v>5.99.99</v>
          </cell>
          <cell r="B122" t="str">
            <v>Otros bienes duraderos</v>
          </cell>
        </row>
        <row r="123">
          <cell r="A123" t="str">
            <v>6.01.01</v>
          </cell>
          <cell r="B123" t="str">
            <v>Transferencias corrientes al Gobierno Central</v>
          </cell>
        </row>
        <row r="124">
          <cell r="A124" t="str">
            <v>6.01.02</v>
          </cell>
          <cell r="B124" t="str">
            <v>Transferencias corrientes a Organos Desconcentrado</v>
          </cell>
        </row>
        <row r="125">
          <cell r="A125" t="str">
            <v>6.01.03</v>
          </cell>
          <cell r="B125" t="str">
            <v>Transferencias corrientes a Instituciones</v>
          </cell>
        </row>
        <row r="126">
          <cell r="A126" t="str">
            <v>6.01.04</v>
          </cell>
          <cell r="B126" t="str">
            <v>Transferencias corrientes a Gobiernos Locales</v>
          </cell>
        </row>
        <row r="127">
          <cell r="A127" t="str">
            <v>6.01.05</v>
          </cell>
          <cell r="B127" t="str">
            <v>Transferencias corrientes a Empresas Públicas</v>
          </cell>
        </row>
        <row r="128">
          <cell r="A128" t="str">
            <v>6.01.06</v>
          </cell>
          <cell r="B128" t="str">
            <v>Transferencias corrientes a Instituciones</v>
          </cell>
        </row>
        <row r="129">
          <cell r="A129" t="str">
            <v>6.01.07</v>
          </cell>
          <cell r="B129" t="str">
            <v>Dividendos</v>
          </cell>
        </row>
        <row r="130">
          <cell r="A130" t="str">
            <v>6.01.08</v>
          </cell>
          <cell r="B130" t="str">
            <v>Fondos de fideicomiso por gasto corriente</v>
          </cell>
        </row>
        <row r="131">
          <cell r="A131" t="str">
            <v>6.01.09</v>
          </cell>
          <cell r="B131" t="str">
            <v>Impuestos por Transferir</v>
          </cell>
        </row>
        <row r="132">
          <cell r="A132" t="str">
            <v>6.02.01</v>
          </cell>
          <cell r="B132" t="str">
            <v>Becas a funcionarios</v>
          </cell>
        </row>
        <row r="133">
          <cell r="A133" t="str">
            <v>6.02.02</v>
          </cell>
          <cell r="B133" t="str">
            <v>Becas a terceras personas</v>
          </cell>
        </row>
        <row r="134">
          <cell r="A134" t="str">
            <v>6.02.03</v>
          </cell>
          <cell r="B134" t="str">
            <v>Ayudas a funcionarios</v>
          </cell>
        </row>
        <row r="135">
          <cell r="A135" t="str">
            <v>6.02.99</v>
          </cell>
          <cell r="B135" t="str">
            <v>Otras transferencias a personas</v>
          </cell>
        </row>
        <row r="136">
          <cell r="A136" t="str">
            <v>6.03.01</v>
          </cell>
          <cell r="B136" t="str">
            <v>Prestaciones Legales</v>
          </cell>
        </row>
        <row r="137">
          <cell r="A137" t="str">
            <v>6.03.02</v>
          </cell>
          <cell r="B137" t="str">
            <v>Pensiones y jubilaciones contributivas</v>
          </cell>
        </row>
        <row r="138">
          <cell r="A138" t="str">
            <v>6.03.03</v>
          </cell>
          <cell r="B138" t="str">
            <v>Pensiones no contributivas</v>
          </cell>
        </row>
        <row r="139">
          <cell r="A139" t="str">
            <v>6.03.04</v>
          </cell>
          <cell r="B139" t="str">
            <v>Decimotercer mes de pensiones y jubilación</v>
          </cell>
        </row>
        <row r="140">
          <cell r="A140" t="str">
            <v>6.03.05</v>
          </cell>
          <cell r="B140" t="str">
            <v>Cuota patronal de pensiones y jubilacion</v>
          </cell>
        </row>
        <row r="141">
          <cell r="A141" t="str">
            <v>6.03.99</v>
          </cell>
          <cell r="B141" t="str">
            <v>Otras prestaciones a terceras personas</v>
          </cell>
        </row>
        <row r="142">
          <cell r="A142" t="str">
            <v>6.05.01</v>
          </cell>
          <cell r="B142" t="str">
            <v>Transferecias corrientes a empresas privadas</v>
          </cell>
        </row>
        <row r="143">
          <cell r="A143" t="str">
            <v>6.06.01</v>
          </cell>
          <cell r="B143" t="str">
            <v>Indemnizaciones</v>
          </cell>
        </row>
        <row r="144">
          <cell r="A144" t="str">
            <v>6.06.02</v>
          </cell>
          <cell r="B144" t="str">
            <v>Reintegros o devoluciones</v>
          </cell>
        </row>
        <row r="145">
          <cell r="A145" t="str">
            <v>6.07.01</v>
          </cell>
          <cell r="B145" t="str">
            <v>Transferecias corrientes a organismos internacionales</v>
          </cell>
        </row>
        <row r="146">
          <cell r="A146" t="str">
            <v>6.07.02</v>
          </cell>
          <cell r="B146" t="str">
            <v>Otras transferencias corrientes al sector</v>
          </cell>
        </row>
        <row r="147">
          <cell r="A147" t="str">
            <v>7.01.01</v>
          </cell>
          <cell r="B147" t="str">
            <v>Transferencias de capital al gobierno Central</v>
          </cell>
        </row>
        <row r="148">
          <cell r="A148" t="str">
            <v>7.01.02</v>
          </cell>
          <cell r="B148" t="str">
            <v>Transferencias de capital a Organos desconcentrados</v>
          </cell>
        </row>
        <row r="149">
          <cell r="A149" t="str">
            <v>7.01.03</v>
          </cell>
          <cell r="B149" t="str">
            <v>Transferencias de capital a Intituciones</v>
          </cell>
        </row>
        <row r="150">
          <cell r="A150" t="str">
            <v>7.01.04</v>
          </cell>
          <cell r="B150" t="str">
            <v>Transferencias de capital a gobiernos locales</v>
          </cell>
        </row>
        <row r="151">
          <cell r="A151" t="str">
            <v>7.01.05</v>
          </cell>
          <cell r="B151" t="str">
            <v>Transferencias de capital a Empresas Públicas</v>
          </cell>
        </row>
        <row r="152">
          <cell r="A152" t="str">
            <v>7.01.06</v>
          </cell>
          <cell r="B152" t="str">
            <v>Transferencias de capital a Instituciones</v>
          </cell>
        </row>
        <row r="153">
          <cell r="A153" t="str">
            <v>7.01.07</v>
          </cell>
          <cell r="B153" t="str">
            <v>Fondos de fideicomiso para gasto de capital</v>
          </cell>
        </row>
        <row r="154">
          <cell r="A154" t="str">
            <v>7.04.01</v>
          </cell>
          <cell r="B154" t="str">
            <v>Transferencias de capital a empresas privadas</v>
          </cell>
        </row>
        <row r="155">
          <cell r="A155" t="str">
            <v>7.05.01</v>
          </cell>
          <cell r="B155" t="str">
            <v>Transferencias de capital a organismos intenacionales</v>
          </cell>
        </row>
        <row r="156">
          <cell r="A156" t="str">
            <v>7.05.02</v>
          </cell>
          <cell r="B156" t="str">
            <v>Otras transferencias de capital al sector</v>
          </cell>
        </row>
        <row r="157">
          <cell r="A157" t="str">
            <v>9.01.01</v>
          </cell>
          <cell r="B157" t="str">
            <v>Gastos confidenciales</v>
          </cell>
        </row>
        <row r="158">
          <cell r="A158" t="str">
            <v>9.02.01</v>
          </cell>
          <cell r="B158" t="str">
            <v>Sumas libres sin asignación presupuestaria</v>
          </cell>
        </row>
        <row r="159">
          <cell r="A159" t="str">
            <v>9.02.02</v>
          </cell>
          <cell r="B159" t="str">
            <v>Sumas con destino específico sin asignación presupuestaria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"/>
      <sheetName val="DEPTOS"/>
      <sheetName val="CTAS"/>
      <sheetName val="SOLICITUD"/>
      <sheetName val="MAYORIZACIÓN"/>
      <sheetName val="Total por Subp"/>
      <sheetName val="Clasificación Economica"/>
      <sheetName val="SIIP "/>
      <sheetName val="BOS"/>
      <sheetName val="SIIP  (2)"/>
    </sheetNames>
    <sheetDataSet>
      <sheetData sheetId="0">
        <row r="1">
          <cell r="A1">
            <v>0</v>
          </cell>
          <cell r="B1" t="str">
            <v>Ingresar código</v>
          </cell>
          <cell r="M1">
            <v>0</v>
          </cell>
        </row>
        <row r="2">
          <cell r="A2" t="str">
            <v>0.01.01</v>
          </cell>
          <cell r="B2" t="str">
            <v>Sueldo para Cargos Fijos</v>
          </cell>
          <cell r="M2">
            <v>0</v>
          </cell>
        </row>
        <row r="3">
          <cell r="A3" t="str">
            <v>0.01.05</v>
          </cell>
          <cell r="B3" t="str">
            <v>Suplencias</v>
          </cell>
          <cell r="M3">
            <v>0</v>
          </cell>
        </row>
        <row r="4">
          <cell r="A4" t="str">
            <v>0.02.01</v>
          </cell>
          <cell r="B4" t="str">
            <v>Tiempo Extraordinario</v>
          </cell>
          <cell r="M4">
            <v>0</v>
          </cell>
        </row>
        <row r="5">
          <cell r="A5" t="str">
            <v>0.02.02</v>
          </cell>
          <cell r="B5" t="str">
            <v>Recargo de funciones</v>
          </cell>
          <cell r="M5">
            <v>0</v>
          </cell>
        </row>
        <row r="6">
          <cell r="A6" t="str">
            <v>0.02.05</v>
          </cell>
          <cell r="B6" t="str">
            <v>Dietas</v>
          </cell>
          <cell r="M6">
            <v>0</v>
          </cell>
        </row>
        <row r="7">
          <cell r="A7" t="str">
            <v>0.03.01</v>
          </cell>
          <cell r="B7" t="str">
            <v>Retribución por años servidos</v>
          </cell>
          <cell r="M7">
            <v>0</v>
          </cell>
        </row>
        <row r="8">
          <cell r="A8" t="str">
            <v>0.03.02</v>
          </cell>
          <cell r="B8" t="str">
            <v>Restricción al ejercicio liberal de la profesión</v>
          </cell>
          <cell r="M8">
            <v>0</v>
          </cell>
        </row>
        <row r="9">
          <cell r="A9" t="str">
            <v>0.03.03</v>
          </cell>
          <cell r="B9" t="str">
            <v>Decimotercer mes</v>
          </cell>
          <cell r="M9">
            <v>0</v>
          </cell>
        </row>
        <row r="10">
          <cell r="A10" t="str">
            <v>0.03.04</v>
          </cell>
          <cell r="B10" t="str">
            <v>Salario Escolar</v>
          </cell>
          <cell r="M10">
            <v>0</v>
          </cell>
        </row>
        <row r="11">
          <cell r="A11" t="str">
            <v>0.03.99</v>
          </cell>
          <cell r="B11" t="str">
            <v>Otros incentivos salariales</v>
          </cell>
          <cell r="M11">
            <v>0</v>
          </cell>
        </row>
        <row r="12">
          <cell r="A12" t="str">
            <v>0.04.01</v>
          </cell>
          <cell r="B12" t="str">
            <v>Contribución Patronal al Seguro de Salud</v>
          </cell>
          <cell r="M12">
            <v>0</v>
          </cell>
        </row>
        <row r="13">
          <cell r="A13" t="str">
            <v>0.04.05</v>
          </cell>
          <cell r="B13" t="str">
            <v>Contribución Patronal al Banco Popular</v>
          </cell>
          <cell r="M13">
            <v>0</v>
          </cell>
        </row>
        <row r="14">
          <cell r="A14" t="str">
            <v>0.05.01</v>
          </cell>
          <cell r="B14" t="str">
            <v>Contribución Patronal al Seguro de Pensi</v>
          </cell>
          <cell r="M14">
            <v>0</v>
          </cell>
        </row>
        <row r="15">
          <cell r="A15" t="str">
            <v>0.05.02</v>
          </cell>
          <cell r="B15" t="str">
            <v>Aporte Patronal al Regimen Obligatorio d</v>
          </cell>
          <cell r="M15">
            <v>0</v>
          </cell>
        </row>
        <row r="16">
          <cell r="A16" t="str">
            <v>0.05.03</v>
          </cell>
          <cell r="B16" t="str">
            <v>Aporte Patronal al Fondo de Capitalizaci</v>
          </cell>
          <cell r="M16">
            <v>0</v>
          </cell>
        </row>
        <row r="17">
          <cell r="A17" t="str">
            <v>1.01.01</v>
          </cell>
          <cell r="B17" t="str">
            <v>Alquiler de edificios, locales y terrenos</v>
          </cell>
        </row>
        <row r="18">
          <cell r="A18" t="str">
            <v>1.01.02</v>
          </cell>
          <cell r="B18" t="str">
            <v>Alquiler de maquinaria, equipo y mobiliario</v>
          </cell>
        </row>
        <row r="19">
          <cell r="A19" t="str">
            <v>1.01.03</v>
          </cell>
          <cell r="B19" t="str">
            <v>Alquiler de equipo de cómputo</v>
          </cell>
        </row>
        <row r="20">
          <cell r="A20" t="str">
            <v>1.01.04</v>
          </cell>
          <cell r="B20" t="str">
            <v>Alquiler y derechos de telecomunicaciones</v>
          </cell>
        </row>
        <row r="21">
          <cell r="A21" t="str">
            <v>1.01.99</v>
          </cell>
          <cell r="B21" t="str">
            <v>Otros alquileres</v>
          </cell>
        </row>
        <row r="22">
          <cell r="A22" t="str">
            <v>1.02.01</v>
          </cell>
          <cell r="B22" t="str">
            <v>Servicio de agua y alcantarillado</v>
          </cell>
        </row>
        <row r="23">
          <cell r="A23" t="str">
            <v>1.02.02</v>
          </cell>
          <cell r="B23" t="str">
            <v xml:space="preserve">Servicio de energía eléctrica  </v>
          </cell>
        </row>
        <row r="24">
          <cell r="A24" t="str">
            <v>1.02.03</v>
          </cell>
          <cell r="B24" t="str">
            <v xml:space="preserve">Servicio de correo  </v>
          </cell>
        </row>
        <row r="25">
          <cell r="A25" t="str">
            <v>1.02.04</v>
          </cell>
          <cell r="B25" t="str">
            <v>Servicio de telecomunicaciones</v>
          </cell>
        </row>
        <row r="26">
          <cell r="A26" t="str">
            <v>1.02.99</v>
          </cell>
          <cell r="B26" t="str">
            <v xml:space="preserve">Otros servicios básicos  </v>
          </cell>
        </row>
        <row r="27">
          <cell r="A27" t="str">
            <v>1.03.01</v>
          </cell>
          <cell r="B27" t="str">
            <v>Información</v>
          </cell>
        </row>
        <row r="28">
          <cell r="A28" t="str">
            <v>1.03.02</v>
          </cell>
          <cell r="B28" t="str">
            <v>Publicidad y propaganda</v>
          </cell>
        </row>
        <row r="29">
          <cell r="A29" t="str">
            <v>1.03.03</v>
          </cell>
          <cell r="B29" t="str">
            <v xml:space="preserve">Impresión, encuadernación y otros </v>
          </cell>
        </row>
        <row r="30">
          <cell r="A30" t="str">
            <v>1.03.04</v>
          </cell>
          <cell r="B30" t="str">
            <v>Transporte de  bienes</v>
          </cell>
        </row>
        <row r="31">
          <cell r="A31" t="str">
            <v>1.03.05</v>
          </cell>
          <cell r="B31" t="str">
            <v>Servicios aduaneros</v>
          </cell>
        </row>
        <row r="32">
          <cell r="A32" t="str">
            <v>1.03.06</v>
          </cell>
          <cell r="B32" t="str">
            <v>Comisiones y gastos por servicios financieros y comerciales</v>
          </cell>
        </row>
        <row r="33">
          <cell r="A33" t="str">
            <v>1.03.07</v>
          </cell>
          <cell r="B33" t="str">
            <v>Servicios de transferencia electrónica de información</v>
          </cell>
        </row>
        <row r="34">
          <cell r="A34" t="str">
            <v>1.04.01</v>
          </cell>
          <cell r="B34" t="str">
            <v>Servicios médicos y de laboratorio</v>
          </cell>
        </row>
        <row r="35">
          <cell r="A35" t="str">
            <v>1.04.02</v>
          </cell>
          <cell r="B35" t="str">
            <v>Servicios jurídicos</v>
          </cell>
        </row>
        <row r="36">
          <cell r="A36" t="str">
            <v>1.04.03</v>
          </cell>
          <cell r="B36" t="str">
            <v>Servicios de ingeniería</v>
          </cell>
        </row>
        <row r="37">
          <cell r="A37" t="str">
            <v>1.04.04</v>
          </cell>
          <cell r="B37" t="str">
            <v>Servicios en ciencias económicas y sociales</v>
          </cell>
        </row>
        <row r="38">
          <cell r="A38" t="str">
            <v>1.04.05</v>
          </cell>
          <cell r="B38" t="str">
            <v>Servicios de desarrollo de sistemas informáticos</v>
          </cell>
        </row>
        <row r="39">
          <cell r="A39" t="str">
            <v>1.04.06</v>
          </cell>
          <cell r="B39" t="str">
            <v>Servicios generales</v>
          </cell>
        </row>
        <row r="40">
          <cell r="A40" t="str">
            <v>1.04.99</v>
          </cell>
          <cell r="B40" t="str">
            <v>Otros servicios de gestión y apoyo</v>
          </cell>
        </row>
        <row r="41">
          <cell r="A41" t="str">
            <v>1.05.01</v>
          </cell>
          <cell r="B41" t="str">
            <v>Transporte dentro del país</v>
          </cell>
        </row>
        <row r="42">
          <cell r="A42" t="str">
            <v>1.05.02</v>
          </cell>
          <cell r="B42" t="str">
            <v>Viáticos dentro del país</v>
          </cell>
        </row>
        <row r="43">
          <cell r="A43" t="str">
            <v>1.05.03</v>
          </cell>
          <cell r="B43" t="str">
            <v>Transporte en el exterior</v>
          </cell>
        </row>
        <row r="44">
          <cell r="A44" t="str">
            <v>1.05.04</v>
          </cell>
          <cell r="B44" t="str">
            <v>Viáticos en el exterior</v>
          </cell>
        </row>
        <row r="45">
          <cell r="A45" t="str">
            <v>1.06.01</v>
          </cell>
          <cell r="B45" t="str">
            <v>Seguros</v>
          </cell>
        </row>
        <row r="46">
          <cell r="A46" t="str">
            <v>1.06.02</v>
          </cell>
          <cell r="B46" t="str">
            <v>Reaseguros</v>
          </cell>
        </row>
        <row r="47">
          <cell r="A47" t="str">
            <v>1.06.03</v>
          </cell>
          <cell r="B47" t="str">
            <v>Obligaciones por contratos de seguros</v>
          </cell>
        </row>
        <row r="48">
          <cell r="A48" t="str">
            <v>1.07.01</v>
          </cell>
          <cell r="B48" t="str">
            <v>Actividades de capacitación</v>
          </cell>
        </row>
        <row r="49">
          <cell r="A49" t="str">
            <v>1.07.02</v>
          </cell>
          <cell r="B49" t="str">
            <v>Actividades protocolarias y sociales</v>
          </cell>
        </row>
        <row r="50">
          <cell r="A50" t="str">
            <v>1.07.03</v>
          </cell>
          <cell r="B50" t="str">
            <v>Gastos de representación institucional</v>
          </cell>
        </row>
        <row r="51">
          <cell r="A51" t="str">
            <v>1.08.01</v>
          </cell>
          <cell r="B51" t="str">
            <v>Mantenimiento de edificios y locales</v>
          </cell>
        </row>
        <row r="52">
          <cell r="A52" t="str">
            <v>1.08.02</v>
          </cell>
          <cell r="B52" t="str">
            <v>Mantenimiento de vías de comunicación</v>
          </cell>
        </row>
        <row r="53">
          <cell r="A53" t="str">
            <v>1.08.03</v>
          </cell>
          <cell r="B53" t="str">
            <v>Mantenimiento de instalaciones y otras obras</v>
          </cell>
        </row>
        <row r="54">
          <cell r="A54" t="str">
            <v>1.08.04</v>
          </cell>
          <cell r="B54" t="str">
            <v xml:space="preserve">Mantenimiento y reparación de maquinaria y equipo de producción </v>
          </cell>
        </row>
        <row r="55">
          <cell r="A55" t="str">
            <v>1.08.05</v>
          </cell>
          <cell r="B55" t="str">
            <v xml:space="preserve">Mantenimiento y reparación de equipo de transporte </v>
          </cell>
        </row>
        <row r="56">
          <cell r="A56" t="str">
            <v>1.08.06</v>
          </cell>
          <cell r="B56" t="str">
            <v>Mantenimiento y reparación de equipo de comunicación</v>
          </cell>
        </row>
        <row r="57">
          <cell r="A57" t="str">
            <v>1.08.07</v>
          </cell>
          <cell r="B57" t="str">
            <v xml:space="preserve">Mantenimiento y reparación de equipo y mobiliario  de oficina </v>
          </cell>
        </row>
        <row r="58">
          <cell r="A58" t="str">
            <v>1.08.08</v>
          </cell>
          <cell r="B58" t="str">
            <v>Mantenimiento y reparación de equipo de cómputo y sistemas de información</v>
          </cell>
        </row>
        <row r="59">
          <cell r="A59" t="str">
            <v>1.08.99</v>
          </cell>
          <cell r="B59" t="str">
            <v xml:space="preserve">Mantenimiento y reparación de otros equipos </v>
          </cell>
        </row>
        <row r="60">
          <cell r="A60" t="str">
            <v>1.09.01</v>
          </cell>
          <cell r="B60" t="str">
            <v>Impuestos sobre ingresos y utilidades</v>
          </cell>
        </row>
        <row r="61">
          <cell r="A61" t="str">
            <v>1.09.02</v>
          </cell>
          <cell r="B61" t="str">
            <v>Impuestos sobre bienes inmuebles</v>
          </cell>
        </row>
        <row r="62">
          <cell r="A62" t="str">
            <v>1.09.03</v>
          </cell>
          <cell r="B62" t="str">
            <v>Impuestos de patentes</v>
          </cell>
        </row>
        <row r="63">
          <cell r="A63" t="str">
            <v>1.09.99</v>
          </cell>
          <cell r="B63" t="str">
            <v>Otros impuestos</v>
          </cell>
        </row>
        <row r="64">
          <cell r="A64" t="str">
            <v>1.99.01</v>
          </cell>
          <cell r="B64" t="str">
            <v>Servicios de regulación</v>
          </cell>
        </row>
        <row r="65">
          <cell r="A65" t="str">
            <v>1.99.02</v>
          </cell>
          <cell r="B65" t="str">
            <v>Intereses moratorios y multas</v>
          </cell>
        </row>
        <row r="66">
          <cell r="A66" t="str">
            <v>1.99.03</v>
          </cell>
          <cell r="B66" t="str">
            <v>Gastos de oficinas en el exterior</v>
          </cell>
        </row>
        <row r="67">
          <cell r="A67" t="str">
            <v>1.99.04</v>
          </cell>
          <cell r="B67" t="str">
            <v>Gastos de misiones especiales en el exterior</v>
          </cell>
        </row>
        <row r="68">
          <cell r="A68" t="str">
            <v>1.99.05</v>
          </cell>
          <cell r="B68" t="str">
            <v>Deducibles</v>
          </cell>
        </row>
        <row r="69">
          <cell r="A69" t="str">
            <v>1.99.99</v>
          </cell>
          <cell r="B69" t="str">
            <v>Otros servicios no especificados</v>
          </cell>
        </row>
        <row r="70">
          <cell r="A70" t="str">
            <v>2.01.01</v>
          </cell>
          <cell r="B70" t="str">
            <v>Combustibles y lubricantes</v>
          </cell>
        </row>
        <row r="71">
          <cell r="A71" t="str">
            <v>2.01.02</v>
          </cell>
          <cell r="B71" t="str">
            <v>Productos farmacéuticos y medicinales</v>
          </cell>
        </row>
        <row r="72">
          <cell r="A72" t="str">
            <v>2.01.03</v>
          </cell>
          <cell r="B72" t="str">
            <v>Productos veterinarios</v>
          </cell>
        </row>
        <row r="73">
          <cell r="A73" t="str">
            <v>2.01.04</v>
          </cell>
          <cell r="B73" t="str">
            <v>Tintas, pinturas y diluyentes</v>
          </cell>
        </row>
        <row r="74">
          <cell r="A74" t="str">
            <v>2.01.99</v>
          </cell>
          <cell r="B74" t="str">
            <v>Otros productos químicos</v>
          </cell>
        </row>
        <row r="75">
          <cell r="A75" t="str">
            <v>2.02.01</v>
          </cell>
          <cell r="B75" t="str">
            <v>Productos pecuarios y otras especies</v>
          </cell>
        </row>
        <row r="76">
          <cell r="A76" t="str">
            <v>2.02.02</v>
          </cell>
          <cell r="B76" t="str">
            <v>Productos agroforestales</v>
          </cell>
        </row>
        <row r="77">
          <cell r="A77" t="str">
            <v>2.02.03</v>
          </cell>
          <cell r="B77" t="str">
            <v>Alimentos y bebidas</v>
          </cell>
        </row>
        <row r="78">
          <cell r="A78" t="str">
            <v>2.02.04</v>
          </cell>
          <cell r="B78" t="str">
            <v>Alimentos para animales</v>
          </cell>
        </row>
        <row r="79">
          <cell r="A79" t="str">
            <v>2.03.01</v>
          </cell>
          <cell r="B79" t="str">
            <v>Materiales y productos metálicos</v>
          </cell>
        </row>
        <row r="80">
          <cell r="A80" t="str">
            <v>2.03.02</v>
          </cell>
          <cell r="B80" t="str">
            <v>Materiales y productos minerales y asfálticos</v>
          </cell>
        </row>
        <row r="81">
          <cell r="A81" t="str">
            <v>2.03.03</v>
          </cell>
          <cell r="B81" t="str">
            <v>Madera y sus derivados</v>
          </cell>
        </row>
        <row r="82">
          <cell r="A82" t="str">
            <v>2.03.04</v>
          </cell>
          <cell r="B82" t="str">
            <v>Materiales y productos eléctricos, telefónicos y de cómputo</v>
          </cell>
        </row>
        <row r="83">
          <cell r="A83" t="str">
            <v>2.03.05</v>
          </cell>
          <cell r="B83" t="str">
            <v>Materiales y productos de vidrio</v>
          </cell>
        </row>
        <row r="84">
          <cell r="A84" t="str">
            <v>2.03.06</v>
          </cell>
          <cell r="B84" t="str">
            <v>Materiales y productos de plástico</v>
          </cell>
        </row>
        <row r="85">
          <cell r="A85" t="str">
            <v>2.03.99</v>
          </cell>
          <cell r="B85" t="str">
            <v>Otros materiales y productos de uso en la construcción</v>
          </cell>
        </row>
        <row r="86">
          <cell r="A86" t="str">
            <v>2.04.01</v>
          </cell>
          <cell r="B86" t="str">
            <v>Herramientas e instrumentos</v>
          </cell>
        </row>
        <row r="87">
          <cell r="A87" t="str">
            <v>2.04.02</v>
          </cell>
          <cell r="B87" t="str">
            <v>Repuestos y accesorios</v>
          </cell>
        </row>
        <row r="88">
          <cell r="A88" t="str">
            <v>2.05.01</v>
          </cell>
          <cell r="B88" t="str">
            <v>Materia prima</v>
          </cell>
        </row>
        <row r="89">
          <cell r="A89" t="str">
            <v>2.05.02</v>
          </cell>
          <cell r="B89" t="str">
            <v>Productos terminados</v>
          </cell>
        </row>
        <row r="90">
          <cell r="A90" t="str">
            <v>2.05.03</v>
          </cell>
          <cell r="B90" t="str">
            <v>Energía eléctrica</v>
          </cell>
        </row>
        <row r="91">
          <cell r="A91" t="str">
            <v>2.05.99</v>
          </cell>
          <cell r="B91" t="str">
            <v>Otros bienes para la producción y comercialización</v>
          </cell>
        </row>
        <row r="92">
          <cell r="A92" t="str">
            <v>2.99.01</v>
          </cell>
          <cell r="B92" t="str">
            <v>Utiles y materiales de oficina y cómputo</v>
          </cell>
        </row>
        <row r="93">
          <cell r="A93" t="str">
            <v>2.99.02</v>
          </cell>
          <cell r="B93" t="str">
            <v>Utiles y materiales médico, hospitalario y de investigación</v>
          </cell>
        </row>
        <row r="94">
          <cell r="A94" t="str">
            <v>2.99.03</v>
          </cell>
          <cell r="B94" t="str">
            <v xml:space="preserve">Productos de papel, cartón e impresos </v>
          </cell>
        </row>
        <row r="95">
          <cell r="A95" t="str">
            <v>2.99.04</v>
          </cell>
          <cell r="B95" t="str">
            <v>Textiles y vestuario</v>
          </cell>
        </row>
        <row r="96">
          <cell r="A96" t="str">
            <v>2.99.05</v>
          </cell>
          <cell r="B96" t="str">
            <v>Utiles y materiales de limpieza</v>
          </cell>
        </row>
        <row r="97">
          <cell r="A97" t="str">
            <v>2.99.06</v>
          </cell>
          <cell r="B97" t="str">
            <v>Utiles y materiales de resguardo y seguridad</v>
          </cell>
        </row>
        <row r="98">
          <cell r="A98" t="str">
            <v>2.99.07</v>
          </cell>
          <cell r="B98" t="str">
            <v>Utiles y materiales de cocina y comedor</v>
          </cell>
        </row>
        <row r="99">
          <cell r="A99" t="str">
            <v>2.99.99</v>
          </cell>
          <cell r="B99" t="str">
            <v>Otros útiles, materiales y suministros</v>
          </cell>
        </row>
        <row r="100">
          <cell r="A100" t="str">
            <v>5.01.01</v>
          </cell>
          <cell r="B100" t="str">
            <v>Maquinaria y equipo para la producción</v>
          </cell>
        </row>
        <row r="101">
          <cell r="A101" t="str">
            <v>5.01.02</v>
          </cell>
          <cell r="B101" t="str">
            <v>Equipo de transporte</v>
          </cell>
        </row>
        <row r="102">
          <cell r="A102" t="str">
            <v>5.01.03</v>
          </cell>
          <cell r="B102" t="str">
            <v>Equipo de comunicación</v>
          </cell>
        </row>
        <row r="103">
          <cell r="A103" t="str">
            <v>5.01.04</v>
          </cell>
          <cell r="B103" t="str">
            <v>Equipo y mobiliario de oficina</v>
          </cell>
        </row>
        <row r="104">
          <cell r="A104" t="str">
            <v>5.01.05</v>
          </cell>
          <cell r="B104" t="str">
            <v>Equipo y programas  de cómputo</v>
          </cell>
        </row>
        <row r="105">
          <cell r="A105" t="str">
            <v>5.01.06</v>
          </cell>
          <cell r="B105" t="str">
            <v>Equipo sanitario, de laboratorio e investigación</v>
          </cell>
        </row>
        <row r="106">
          <cell r="A106" t="str">
            <v>5.01.07</v>
          </cell>
          <cell r="B106" t="str">
            <v>Equipo y mobiliario educacional, deportivo y recreativo</v>
          </cell>
        </row>
        <row r="107">
          <cell r="A107" t="str">
            <v>5.01.99</v>
          </cell>
          <cell r="B107" t="str">
            <v>Maquinaria y equipo diverso</v>
          </cell>
        </row>
        <row r="108">
          <cell r="A108" t="str">
            <v>5.02.01</v>
          </cell>
          <cell r="B108" t="str">
            <v>Edificios</v>
          </cell>
        </row>
        <row r="109">
          <cell r="A109" t="str">
            <v>5.02.02</v>
          </cell>
          <cell r="B109" t="str">
            <v>Vías de comunicación terrestre</v>
          </cell>
        </row>
        <row r="110">
          <cell r="A110" t="str">
            <v>5.02.03</v>
          </cell>
          <cell r="B110" t="str">
            <v>Vías férreas</v>
          </cell>
        </row>
        <row r="111">
          <cell r="A111" t="str">
            <v>5.02.04</v>
          </cell>
          <cell r="B111" t="str">
            <v>Obras marítimas y fluviales</v>
          </cell>
        </row>
        <row r="112">
          <cell r="A112" t="str">
            <v>5.02.05</v>
          </cell>
          <cell r="B112" t="str">
            <v>Aeropuertos</v>
          </cell>
        </row>
        <row r="113">
          <cell r="A113" t="str">
            <v>5.02.06</v>
          </cell>
          <cell r="B113" t="str">
            <v>Obras urbanísticas</v>
          </cell>
        </row>
        <row r="114">
          <cell r="A114" t="str">
            <v>5.02.07</v>
          </cell>
          <cell r="B114" t="str">
            <v>Instalaciones</v>
          </cell>
        </row>
        <row r="115">
          <cell r="A115" t="str">
            <v>5.02.99</v>
          </cell>
          <cell r="B115" t="str">
            <v>Otras construcciones,  adicciones y mejoras</v>
          </cell>
        </row>
        <row r="116">
          <cell r="A116" t="str">
            <v>5.03.01</v>
          </cell>
          <cell r="B116" t="str">
            <v xml:space="preserve">Terrenos </v>
          </cell>
        </row>
        <row r="117">
          <cell r="A117" t="str">
            <v>5.03.02</v>
          </cell>
          <cell r="B117" t="str">
            <v>Edificios preexistentes</v>
          </cell>
        </row>
        <row r="118">
          <cell r="A118" t="str">
            <v>5.03.99</v>
          </cell>
          <cell r="B118" t="str">
            <v>Otras obras preexistentes</v>
          </cell>
        </row>
        <row r="119">
          <cell r="A119" t="str">
            <v>5.99.01</v>
          </cell>
          <cell r="B119" t="str">
            <v>Semovientes</v>
          </cell>
        </row>
        <row r="120">
          <cell r="A120" t="str">
            <v>5.99.02</v>
          </cell>
          <cell r="B120" t="str">
            <v>Piezas y obras de colección</v>
          </cell>
        </row>
        <row r="121">
          <cell r="A121" t="str">
            <v>5.99.03</v>
          </cell>
          <cell r="B121" t="str">
            <v>Bienes intangibles</v>
          </cell>
        </row>
        <row r="122">
          <cell r="A122" t="str">
            <v>5.99.99</v>
          </cell>
          <cell r="B122" t="str">
            <v>Otros bienes duraderos</v>
          </cell>
        </row>
        <row r="123">
          <cell r="A123" t="str">
            <v>6.01.01</v>
          </cell>
          <cell r="B123" t="str">
            <v>Transferencias corrientes al Gobierno Central</v>
          </cell>
        </row>
        <row r="124">
          <cell r="A124" t="str">
            <v>6.01.02</v>
          </cell>
          <cell r="B124" t="str">
            <v>Transferencias corrientes a Organos Desconcentrado</v>
          </cell>
        </row>
        <row r="125">
          <cell r="A125" t="str">
            <v>6.01.03</v>
          </cell>
          <cell r="B125" t="str">
            <v>Transferencias corrientes a Instituciones</v>
          </cell>
        </row>
        <row r="126">
          <cell r="A126" t="str">
            <v>6.01.04</v>
          </cell>
          <cell r="B126" t="str">
            <v>Transferencias corrientes a Gobiernos Locales</v>
          </cell>
        </row>
        <row r="127">
          <cell r="A127" t="str">
            <v>6.01.05</v>
          </cell>
          <cell r="B127" t="str">
            <v>Transferencias corrientes a Empresas Públicas</v>
          </cell>
        </row>
        <row r="128">
          <cell r="A128" t="str">
            <v>6.01.06</v>
          </cell>
          <cell r="B128" t="str">
            <v>Transferencias corrientes a Instituciones</v>
          </cell>
        </row>
        <row r="129">
          <cell r="A129" t="str">
            <v>6.01.07</v>
          </cell>
          <cell r="B129" t="str">
            <v>Dividendos</v>
          </cell>
        </row>
        <row r="130">
          <cell r="A130" t="str">
            <v>6.01.08</v>
          </cell>
          <cell r="B130" t="str">
            <v>Fondos de fideicomiso por gasto corriente</v>
          </cell>
        </row>
        <row r="131">
          <cell r="A131" t="str">
            <v>6.01.09</v>
          </cell>
          <cell r="B131" t="str">
            <v>Impuestos por Transferir</v>
          </cell>
        </row>
        <row r="132">
          <cell r="A132" t="str">
            <v>6.02.01</v>
          </cell>
          <cell r="B132" t="str">
            <v>Becas a funcionarios</v>
          </cell>
        </row>
        <row r="133">
          <cell r="A133" t="str">
            <v>6.02.02</v>
          </cell>
          <cell r="B133" t="str">
            <v>Becas a terceras personas</v>
          </cell>
        </row>
        <row r="134">
          <cell r="A134" t="str">
            <v>6.02.03</v>
          </cell>
          <cell r="B134" t="str">
            <v>Ayudas a funcionarios</v>
          </cell>
        </row>
        <row r="135">
          <cell r="A135" t="str">
            <v>6.02.99</v>
          </cell>
          <cell r="B135" t="str">
            <v>Otras transferencias a personas</v>
          </cell>
        </row>
        <row r="136">
          <cell r="A136" t="str">
            <v>6.03.01</v>
          </cell>
          <cell r="B136" t="str">
            <v>Prestaciones Legales</v>
          </cell>
        </row>
        <row r="137">
          <cell r="A137" t="str">
            <v>6.03.02</v>
          </cell>
          <cell r="B137" t="str">
            <v>Pensiones y jubilaciones contributivas</v>
          </cell>
        </row>
        <row r="138">
          <cell r="A138" t="str">
            <v>6.03.03</v>
          </cell>
          <cell r="B138" t="str">
            <v>Pensiones no contributivas</v>
          </cell>
        </row>
        <row r="139">
          <cell r="A139" t="str">
            <v>6.03.04</v>
          </cell>
          <cell r="B139" t="str">
            <v>Decimotercer mes de pensiones y jubilación</v>
          </cell>
        </row>
        <row r="140">
          <cell r="A140" t="str">
            <v>6.03.05</v>
          </cell>
          <cell r="B140" t="str">
            <v>Cuota patronal de pensiones y jubilacion</v>
          </cell>
        </row>
        <row r="141">
          <cell r="A141" t="str">
            <v>6.03.99</v>
          </cell>
          <cell r="B141" t="str">
            <v>Otras prestaciones a terceras personas</v>
          </cell>
        </row>
        <row r="142">
          <cell r="A142" t="str">
            <v>6.05.01</v>
          </cell>
          <cell r="B142" t="str">
            <v>Transferecias corrientes a empresas privadas</v>
          </cell>
        </row>
        <row r="143">
          <cell r="A143" t="str">
            <v>6.06.01</v>
          </cell>
          <cell r="B143" t="str">
            <v>Indemnizaciones</v>
          </cell>
        </row>
        <row r="144">
          <cell r="A144" t="str">
            <v>6.06.02</v>
          </cell>
          <cell r="B144" t="str">
            <v>Reintegros o devoluciones</v>
          </cell>
        </row>
        <row r="145">
          <cell r="A145" t="str">
            <v>6.07.01</v>
          </cell>
          <cell r="B145" t="str">
            <v>Transferecias corrientes a organismos internacionales</v>
          </cell>
        </row>
        <row r="146">
          <cell r="A146" t="str">
            <v>6.07.02</v>
          </cell>
          <cell r="B146" t="str">
            <v>Otras transferencias corrientes al sector</v>
          </cell>
        </row>
        <row r="147">
          <cell r="A147" t="str">
            <v>7.01.01</v>
          </cell>
          <cell r="B147" t="str">
            <v>Transferencias de capital al gobierno Central</v>
          </cell>
        </row>
        <row r="148">
          <cell r="A148" t="str">
            <v>7.01.02</v>
          </cell>
          <cell r="B148" t="str">
            <v>Transferencias de capital a Organos desconcentrados</v>
          </cell>
        </row>
        <row r="149">
          <cell r="A149" t="str">
            <v>7.01.03</v>
          </cell>
          <cell r="B149" t="str">
            <v>Transferencias de capital a Intituciones</v>
          </cell>
        </row>
        <row r="150">
          <cell r="A150" t="str">
            <v>7.01.04</v>
          </cell>
          <cell r="B150" t="str">
            <v>Transferencias de capital a gobiernos locales</v>
          </cell>
        </row>
        <row r="151">
          <cell r="A151" t="str">
            <v>7.01.05</v>
          </cell>
          <cell r="B151" t="str">
            <v>Transferencias de capital a Empresas Públicas</v>
          </cell>
        </row>
        <row r="152">
          <cell r="A152" t="str">
            <v>7.01.06</v>
          </cell>
          <cell r="B152" t="str">
            <v>Transferencias de capital a Instituciones</v>
          </cell>
        </row>
        <row r="153">
          <cell r="A153" t="str">
            <v>7.01.07</v>
          </cell>
          <cell r="B153" t="str">
            <v>Fondos de fideicomiso para gasto de capital</v>
          </cell>
        </row>
        <row r="154">
          <cell r="A154" t="str">
            <v>7.04.01</v>
          </cell>
          <cell r="B154" t="str">
            <v>Transferencias de capital a empresas privadas</v>
          </cell>
        </row>
        <row r="155">
          <cell r="A155" t="str">
            <v>7.05.01</v>
          </cell>
          <cell r="B155" t="str">
            <v>Transferencias de capital a organismos intenacionales</v>
          </cell>
        </row>
        <row r="156">
          <cell r="A156" t="str">
            <v>7.05.02</v>
          </cell>
          <cell r="B156" t="str">
            <v>Otras transferencias de capital al sector</v>
          </cell>
        </row>
        <row r="157">
          <cell r="A157" t="str">
            <v>9.01.01</v>
          </cell>
          <cell r="B157" t="str">
            <v>Gastos confidenciales</v>
          </cell>
        </row>
        <row r="158">
          <cell r="A158" t="str">
            <v>9.02.01</v>
          </cell>
          <cell r="B158" t="str">
            <v>Sumas libres sin asignación presupuestaria</v>
          </cell>
        </row>
        <row r="159">
          <cell r="A159" t="str">
            <v>9.02.02</v>
          </cell>
          <cell r="B159" t="str">
            <v>Sumas con destino específico sin asignación presupuestaria</v>
          </cell>
        </row>
      </sheetData>
      <sheetData sheetId="1" refreshError="1"/>
      <sheetData sheetId="2" refreshError="1"/>
      <sheetData sheetId="3">
        <row r="2">
          <cell r="A2" t="str">
            <v xml:space="preserve"> MODIFICACIÓN  PRESUPUESTARIA Nº1-2020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"/>
      <sheetName val="T"/>
      <sheetName val="CTAS"/>
      <sheetName val="DEPTOS"/>
      <sheetName val="Solicitud I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"/>
      <sheetName val="DEPTOS"/>
      <sheetName val="CTAS"/>
      <sheetName val="SOLICITUD"/>
      <sheetName val="MAYORIZACIÓN"/>
      <sheetName val="Total por Subp"/>
      <sheetName val="Mod N°2 "/>
      <sheetName val="Mod Justif."/>
      <sheetName val="Clasificación Economica"/>
      <sheetName val="SIIP "/>
      <sheetName val="BOS"/>
      <sheetName val="SIIP  (2)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 xml:space="preserve"> MODIFICACIÓN  PRESUPUESTARIA Nº2-2020</v>
          </cell>
        </row>
      </sheetData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view="pageBreakPreview" zoomScaleNormal="100" zoomScaleSheetLayoutView="100" workbookViewId="0">
      <selection sqref="A1:D1"/>
    </sheetView>
  </sheetViews>
  <sheetFormatPr baseColWidth="10" defaultRowHeight="12.75" x14ac:dyDescent="0.2"/>
  <cols>
    <col min="1" max="1" width="9.7109375" style="7" customWidth="1"/>
    <col min="2" max="2" width="51.28515625" style="6" customWidth="1"/>
    <col min="3" max="3" width="23.28515625" style="4" customWidth="1"/>
    <col min="4" max="4" width="23.42578125" style="5" customWidth="1"/>
    <col min="5" max="5" width="19.5703125" style="4" hidden="1" customWidth="1"/>
    <col min="6" max="6" width="16.28515625" style="3" hidden="1" customWidth="1"/>
    <col min="7" max="7" width="12.7109375" style="3" hidden="1" customWidth="1"/>
    <col min="8" max="8" width="14.85546875" style="2" hidden="1" customWidth="1"/>
    <col min="9" max="9" width="21.28515625" style="1" hidden="1" customWidth="1"/>
    <col min="10" max="16" width="0" style="1" hidden="1" customWidth="1"/>
    <col min="17" max="16384" width="11.42578125" style="1"/>
  </cols>
  <sheetData>
    <row r="1" spans="1:11" s="39" customFormat="1" ht="14.25" x14ac:dyDescent="0.2">
      <c r="A1" s="47" t="s">
        <v>0</v>
      </c>
      <c r="B1" s="47"/>
      <c r="C1" s="47"/>
      <c r="D1" s="47"/>
      <c r="E1" s="42"/>
      <c r="F1" s="41"/>
      <c r="G1" s="41"/>
      <c r="H1" s="40"/>
    </row>
    <row r="2" spans="1:11" ht="14.25" customHeight="1" x14ac:dyDescent="0.2">
      <c r="A2" s="47" t="str">
        <f>+[2]SOLICITUD!A2</f>
        <v xml:space="preserve"> MODIFICACIÓN  PRESUPUESTARIA Nº1-2020</v>
      </c>
      <c r="B2" s="47"/>
      <c r="C2" s="47"/>
      <c r="D2" s="47"/>
    </row>
    <row r="3" spans="1:11" ht="13.5" customHeight="1" x14ac:dyDescent="0.2">
      <c r="B3" s="47"/>
      <c r="C3" s="47"/>
      <c r="D3" s="47"/>
      <c r="E3" s="47"/>
    </row>
    <row r="4" spans="1:11" ht="10.5" customHeight="1" x14ac:dyDescent="0.2"/>
    <row r="5" spans="1:11" x14ac:dyDescent="0.2">
      <c r="A5" s="38" t="s">
        <v>3</v>
      </c>
      <c r="B5" s="37"/>
      <c r="C5" s="36"/>
      <c r="D5" s="36"/>
    </row>
    <row r="6" spans="1:11" ht="11.25" customHeight="1" x14ac:dyDescent="0.2"/>
    <row r="7" spans="1:11" x14ac:dyDescent="0.2">
      <c r="A7" s="16" t="s">
        <v>1</v>
      </c>
      <c r="B7" s="15" t="s">
        <v>65</v>
      </c>
      <c r="C7" s="12"/>
      <c r="F7" s="35">
        <v>1</v>
      </c>
      <c r="G7" s="35">
        <v>2</v>
      </c>
      <c r="H7" s="34">
        <v>3</v>
      </c>
      <c r="I7" s="30"/>
      <c r="J7" s="30"/>
      <c r="K7" s="30"/>
    </row>
    <row r="8" spans="1:11" x14ac:dyDescent="0.2">
      <c r="A8" s="16"/>
      <c r="B8" s="15"/>
      <c r="C8" s="12"/>
      <c r="F8" s="35"/>
      <c r="G8" s="35"/>
      <c r="H8" s="34"/>
      <c r="I8" s="30"/>
      <c r="J8" s="30"/>
      <c r="K8" s="30"/>
    </row>
    <row r="9" spans="1:11" x14ac:dyDescent="0.2">
      <c r="A9" s="16">
        <v>0</v>
      </c>
      <c r="B9" s="15" t="s">
        <v>64</v>
      </c>
      <c r="C9" s="12"/>
      <c r="D9" s="5">
        <f>+C11+C14</f>
        <v>8240240</v>
      </c>
      <c r="F9" s="35"/>
      <c r="G9" s="35"/>
      <c r="H9" s="34"/>
      <c r="I9" s="30"/>
      <c r="J9" s="30"/>
      <c r="K9" s="30"/>
    </row>
    <row r="10" spans="1:11" x14ac:dyDescent="0.2">
      <c r="A10" s="16"/>
      <c r="B10" s="15"/>
      <c r="C10" s="12"/>
      <c r="F10" s="35"/>
      <c r="G10" s="35"/>
      <c r="H10" s="34"/>
      <c r="I10" s="30"/>
      <c r="J10" s="30"/>
      <c r="K10" s="30"/>
    </row>
    <row r="11" spans="1:11" x14ac:dyDescent="0.2">
      <c r="A11" s="16">
        <v>0.01</v>
      </c>
      <c r="B11" s="15" t="s">
        <v>63</v>
      </c>
      <c r="C11" s="5">
        <f>+C12</f>
        <v>8240240</v>
      </c>
      <c r="F11" s="35"/>
      <c r="G11" s="35"/>
      <c r="H11" s="34"/>
      <c r="I11" s="30"/>
      <c r="J11" s="30"/>
      <c r="K11" s="30"/>
    </row>
    <row r="12" spans="1:11" x14ac:dyDescent="0.2">
      <c r="A12" s="7" t="s">
        <v>99</v>
      </c>
      <c r="B12" s="6" t="s">
        <v>98</v>
      </c>
      <c r="C12" s="12">
        <v>8240240</v>
      </c>
      <c r="F12" s="35"/>
      <c r="G12" s="35"/>
      <c r="H12" s="34"/>
      <c r="I12" s="30"/>
      <c r="J12" s="30"/>
      <c r="K12" s="30"/>
    </row>
    <row r="13" spans="1:11" x14ac:dyDescent="0.2">
      <c r="A13" s="23"/>
      <c r="B13" s="25"/>
      <c r="C13" s="12"/>
      <c r="F13" s="35"/>
      <c r="G13" s="35"/>
      <c r="H13" s="34"/>
      <c r="I13" s="30"/>
      <c r="J13" s="30"/>
      <c r="K13" s="30"/>
    </row>
    <row r="14" spans="1:11" hidden="1" x14ac:dyDescent="0.2">
      <c r="A14" s="16">
        <v>0.02</v>
      </c>
      <c r="B14" s="15" t="s">
        <v>97</v>
      </c>
      <c r="C14" s="5">
        <f>SUM(C15:C16)</f>
        <v>0</v>
      </c>
      <c r="F14" s="35"/>
      <c r="G14" s="35"/>
      <c r="H14" s="34"/>
      <c r="I14" s="30"/>
      <c r="J14" s="30"/>
      <c r="K14" s="30"/>
    </row>
    <row r="15" spans="1:11" hidden="1" x14ac:dyDescent="0.2">
      <c r="A15" s="23" t="s">
        <v>96</v>
      </c>
      <c r="B15" s="25" t="s">
        <v>95</v>
      </c>
      <c r="C15" s="12"/>
      <c r="F15" s="35"/>
      <c r="G15" s="35"/>
      <c r="H15" s="34"/>
      <c r="I15" s="30"/>
      <c r="J15" s="30"/>
      <c r="K15" s="30"/>
    </row>
    <row r="16" spans="1:11" hidden="1" x14ac:dyDescent="0.2">
      <c r="A16" s="23" t="s">
        <v>94</v>
      </c>
      <c r="B16" s="25" t="s">
        <v>93</v>
      </c>
      <c r="C16" s="12"/>
      <c r="F16" s="35"/>
      <c r="G16" s="35"/>
      <c r="H16" s="34"/>
      <c r="I16" s="30"/>
      <c r="J16" s="30"/>
      <c r="K16" s="30"/>
    </row>
    <row r="17" spans="1:11" hidden="1" x14ac:dyDescent="0.2">
      <c r="A17" s="16"/>
      <c r="B17" s="15"/>
      <c r="C17" s="5"/>
      <c r="F17" s="35"/>
      <c r="G17" s="35"/>
      <c r="H17" s="34"/>
      <c r="I17" s="30"/>
      <c r="J17" s="30"/>
      <c r="K17" s="30"/>
    </row>
    <row r="18" spans="1:11" x14ac:dyDescent="0.2">
      <c r="A18" s="16" t="s">
        <v>57</v>
      </c>
      <c r="B18" s="15" t="s">
        <v>4</v>
      </c>
      <c r="C18" s="12"/>
      <c r="D18" s="5">
        <f>+C20+C25+C28</f>
        <v>15425000</v>
      </c>
      <c r="F18" s="35"/>
      <c r="G18" s="35"/>
      <c r="H18" s="34"/>
      <c r="I18" s="30"/>
      <c r="J18" s="30"/>
      <c r="K18" s="30"/>
    </row>
    <row r="19" spans="1:11" x14ac:dyDescent="0.2">
      <c r="A19" s="16"/>
      <c r="B19" s="15"/>
      <c r="C19" s="12"/>
      <c r="F19" s="35"/>
      <c r="G19" s="35"/>
      <c r="H19" s="34"/>
      <c r="I19" s="30"/>
      <c r="J19" s="30"/>
      <c r="K19" s="30"/>
    </row>
    <row r="20" spans="1:11" ht="13.5" customHeight="1" x14ac:dyDescent="0.2">
      <c r="A20" s="33" t="s">
        <v>48</v>
      </c>
      <c r="B20" s="15" t="s">
        <v>47</v>
      </c>
      <c r="C20" s="5">
        <f>SUM(C21:C23)</f>
        <v>11808000</v>
      </c>
      <c r="F20" s="35"/>
      <c r="G20" s="35"/>
      <c r="H20" s="34"/>
      <c r="I20" s="30"/>
      <c r="J20" s="30"/>
      <c r="K20" s="30"/>
    </row>
    <row r="21" spans="1:11" ht="13.5" customHeight="1" x14ac:dyDescent="0.2">
      <c r="A21" s="13" t="s">
        <v>92</v>
      </c>
      <c r="B21" s="13" t="s">
        <v>91</v>
      </c>
      <c r="C21" s="12">
        <v>4900000</v>
      </c>
      <c r="F21" s="35"/>
      <c r="G21" s="35"/>
      <c r="H21" s="34"/>
      <c r="I21" s="30"/>
      <c r="J21" s="30"/>
      <c r="K21" s="30"/>
    </row>
    <row r="22" spans="1:11" ht="13.5" customHeight="1" x14ac:dyDescent="0.2">
      <c r="A22" s="13" t="s">
        <v>90</v>
      </c>
      <c r="B22" s="13" t="s">
        <v>89</v>
      </c>
      <c r="C22" s="12">
        <v>2508000</v>
      </c>
      <c r="F22" s="35"/>
      <c r="G22" s="35"/>
      <c r="H22" s="34"/>
      <c r="I22" s="30"/>
      <c r="J22" s="30"/>
      <c r="K22" s="30"/>
    </row>
    <row r="23" spans="1:11" ht="13.5" customHeight="1" x14ac:dyDescent="0.2">
      <c r="A23" s="13" t="s">
        <v>88</v>
      </c>
      <c r="B23" s="13" t="s">
        <v>87</v>
      </c>
      <c r="C23" s="12">
        <v>4400000</v>
      </c>
      <c r="F23" s="35"/>
      <c r="G23" s="35"/>
      <c r="H23" s="34"/>
      <c r="I23" s="30"/>
      <c r="J23" s="30"/>
      <c r="K23" s="30"/>
    </row>
    <row r="24" spans="1:11" x14ac:dyDescent="0.2">
      <c r="A24" s="16"/>
      <c r="B24" s="15"/>
      <c r="C24" s="12"/>
      <c r="F24" s="35"/>
      <c r="G24" s="35"/>
      <c r="H24" s="34"/>
      <c r="I24" s="30"/>
      <c r="J24" s="30"/>
      <c r="K24" s="30"/>
    </row>
    <row r="25" spans="1:11" x14ac:dyDescent="0.2">
      <c r="A25" s="33" t="s">
        <v>42</v>
      </c>
      <c r="B25" s="18" t="s">
        <v>41</v>
      </c>
      <c r="C25" s="5">
        <f>SUM(C26)</f>
        <v>542000</v>
      </c>
      <c r="F25" s="32"/>
      <c r="G25" s="32"/>
      <c r="H25" s="31"/>
      <c r="I25" s="30"/>
      <c r="J25" s="30"/>
      <c r="K25" s="30"/>
    </row>
    <row r="26" spans="1:11" x14ac:dyDescent="0.2">
      <c r="A26" s="13" t="s">
        <v>86</v>
      </c>
      <c r="B26" s="1" t="s">
        <v>85</v>
      </c>
      <c r="C26" s="12">
        <v>542000</v>
      </c>
      <c r="F26" s="32"/>
      <c r="G26" s="32"/>
      <c r="H26" s="31"/>
      <c r="I26" s="30"/>
      <c r="J26" s="30"/>
      <c r="K26" s="30"/>
    </row>
    <row r="27" spans="1:11" x14ac:dyDescent="0.2">
      <c r="B27" s="13"/>
      <c r="C27" s="12"/>
      <c r="F27" s="32"/>
      <c r="G27" s="32"/>
      <c r="H27" s="31"/>
      <c r="I27" s="30"/>
      <c r="J27" s="30"/>
      <c r="K27" s="30"/>
    </row>
    <row r="28" spans="1:11" x14ac:dyDescent="0.2">
      <c r="A28" s="16" t="s">
        <v>84</v>
      </c>
      <c r="B28" s="15" t="s">
        <v>32</v>
      </c>
      <c r="C28" s="5">
        <f>SUM(C29:C32)</f>
        <v>3075000</v>
      </c>
      <c r="F28" s="32"/>
      <c r="G28" s="32"/>
      <c r="H28" s="31"/>
      <c r="I28" s="30"/>
      <c r="J28" s="30"/>
      <c r="K28" s="30"/>
    </row>
    <row r="29" spans="1:11" hidden="1" x14ac:dyDescent="0.2">
      <c r="A29" s="7" t="s">
        <v>5</v>
      </c>
      <c r="B29" s="13" t="s">
        <v>83</v>
      </c>
      <c r="C29" s="12"/>
      <c r="F29" s="32"/>
      <c r="G29" s="32"/>
      <c r="H29" s="31"/>
      <c r="I29" s="30"/>
      <c r="J29" s="30"/>
      <c r="K29" s="30"/>
    </row>
    <row r="30" spans="1:11" ht="25.5" x14ac:dyDescent="0.2">
      <c r="A30" s="7" t="s">
        <v>82</v>
      </c>
      <c r="B30" s="19" t="s">
        <v>81</v>
      </c>
      <c r="C30" s="12">
        <v>1375000</v>
      </c>
      <c r="F30" s="32"/>
      <c r="G30" s="32"/>
      <c r="H30" s="31"/>
      <c r="I30" s="30"/>
      <c r="J30" s="30"/>
      <c r="K30" s="30"/>
    </row>
    <row r="31" spans="1:11" x14ac:dyDescent="0.2">
      <c r="A31" s="7" t="s">
        <v>80</v>
      </c>
      <c r="B31" s="1" t="s">
        <v>79</v>
      </c>
      <c r="C31" s="12">
        <v>1700000</v>
      </c>
      <c r="F31" s="32"/>
      <c r="G31" s="32"/>
      <c r="H31" s="31"/>
      <c r="I31" s="30"/>
      <c r="J31" s="30"/>
      <c r="K31" s="30"/>
    </row>
    <row r="32" spans="1:11" ht="27.75" hidden="1" customHeight="1" x14ac:dyDescent="0.2">
      <c r="A32" s="7" t="s">
        <v>78</v>
      </c>
      <c r="B32" s="19" t="s">
        <v>77</v>
      </c>
      <c r="C32" s="12"/>
      <c r="F32" s="32"/>
      <c r="G32" s="32"/>
      <c r="H32" s="31"/>
      <c r="I32" s="30"/>
      <c r="J32" s="30"/>
      <c r="K32" s="30"/>
    </row>
    <row r="33" spans="1:11" x14ac:dyDescent="0.2">
      <c r="B33" s="13"/>
      <c r="C33" s="12"/>
      <c r="F33" s="32"/>
      <c r="G33" s="32"/>
      <c r="H33" s="31"/>
      <c r="I33" s="30"/>
      <c r="J33" s="30"/>
      <c r="K33" s="30"/>
    </row>
    <row r="34" spans="1:11" x14ac:dyDescent="0.2">
      <c r="A34" s="16" t="s">
        <v>29</v>
      </c>
      <c r="B34" s="17" t="s">
        <v>28</v>
      </c>
      <c r="C34" s="12"/>
      <c r="D34" s="5">
        <f>+C36</f>
        <v>1182700</v>
      </c>
    </row>
    <row r="35" spans="1:11" x14ac:dyDescent="0.2">
      <c r="A35" s="16"/>
      <c r="B35" s="17"/>
      <c r="C35" s="12"/>
    </row>
    <row r="36" spans="1:11" x14ac:dyDescent="0.2">
      <c r="A36" s="16" t="s">
        <v>17</v>
      </c>
      <c r="B36" s="17" t="s">
        <v>16</v>
      </c>
      <c r="C36" s="5">
        <f>SUM(C37:C38)</f>
        <v>1182700</v>
      </c>
    </row>
    <row r="37" spans="1:11" x14ac:dyDescent="0.2">
      <c r="A37" s="7" t="s">
        <v>76</v>
      </c>
      <c r="B37" s="1" t="s">
        <v>75</v>
      </c>
      <c r="C37" s="12">
        <v>400000</v>
      </c>
    </row>
    <row r="38" spans="1:11" x14ac:dyDescent="0.2">
      <c r="A38" s="7" t="s">
        <v>74</v>
      </c>
      <c r="B38" s="1" t="s">
        <v>73</v>
      </c>
      <c r="C38" s="12">
        <v>782700</v>
      </c>
    </row>
    <row r="39" spans="1:11" x14ac:dyDescent="0.2">
      <c r="B39" s="13"/>
      <c r="C39" s="12"/>
    </row>
    <row r="40" spans="1:11" x14ac:dyDescent="0.2">
      <c r="A40" s="16">
        <v>6</v>
      </c>
      <c r="B40" s="15" t="s">
        <v>72</v>
      </c>
      <c r="C40" s="12"/>
      <c r="D40" s="5">
        <f>+C41</f>
        <v>5000000</v>
      </c>
    </row>
    <row r="41" spans="1:11" x14ac:dyDescent="0.2">
      <c r="A41" s="16">
        <v>6.03</v>
      </c>
      <c r="B41" s="20" t="s">
        <v>71</v>
      </c>
      <c r="C41" s="5">
        <f>+C42</f>
        <v>5000000</v>
      </c>
    </row>
    <row r="42" spans="1:11" x14ac:dyDescent="0.2">
      <c r="A42" s="7" t="s">
        <v>70</v>
      </c>
      <c r="B42" s="19" t="s">
        <v>69</v>
      </c>
      <c r="C42" s="12">
        <v>5000000</v>
      </c>
    </row>
    <row r="43" spans="1:11" x14ac:dyDescent="0.2">
      <c r="B43" s="19"/>
      <c r="C43" s="12"/>
    </row>
    <row r="44" spans="1:11" x14ac:dyDescent="0.2">
      <c r="B44" s="13"/>
      <c r="C44" s="12"/>
    </row>
    <row r="45" spans="1:11" ht="13.5" thickBot="1" x14ac:dyDescent="0.25">
      <c r="B45" s="10" t="s">
        <v>68</v>
      </c>
      <c r="D45" s="9">
        <f>SUM(D9:D44)</f>
        <v>29847940</v>
      </c>
    </row>
    <row r="46" spans="1:11" ht="13.5" thickTop="1" x14ac:dyDescent="0.2">
      <c r="B46" s="10"/>
    </row>
    <row r="47" spans="1:11" x14ac:dyDescent="0.2">
      <c r="A47" s="28" t="s">
        <v>67</v>
      </c>
      <c r="B47" s="27"/>
      <c r="D47" s="5" t="s">
        <v>66</v>
      </c>
    </row>
    <row r="48" spans="1:11" x14ac:dyDescent="0.2">
      <c r="A48" s="26"/>
      <c r="B48" s="10"/>
      <c r="D48" s="5" t="s">
        <v>2</v>
      </c>
    </row>
    <row r="49" spans="1:4" x14ac:dyDescent="0.2">
      <c r="A49" s="26" t="s">
        <v>1</v>
      </c>
      <c r="B49" s="10" t="s">
        <v>65</v>
      </c>
    </row>
    <row r="50" spans="1:4" x14ac:dyDescent="0.2">
      <c r="A50" s="26"/>
      <c r="B50" s="10"/>
    </row>
    <row r="51" spans="1:4" x14ac:dyDescent="0.2">
      <c r="A51" s="16">
        <v>0</v>
      </c>
      <c r="B51" s="17" t="s">
        <v>64</v>
      </c>
      <c r="C51" s="12"/>
      <c r="D51" s="5">
        <f>+C53+C56</f>
        <v>13240240</v>
      </c>
    </row>
    <row r="52" spans="1:4" x14ac:dyDescent="0.2">
      <c r="A52" s="16"/>
      <c r="B52" s="17"/>
      <c r="C52" s="12"/>
    </row>
    <row r="53" spans="1:4" x14ac:dyDescent="0.2">
      <c r="A53" s="16">
        <v>0.01</v>
      </c>
      <c r="B53" s="15" t="s">
        <v>63</v>
      </c>
      <c r="C53" s="5">
        <f>+C54</f>
        <v>6000000</v>
      </c>
    </row>
    <row r="54" spans="1:4" x14ac:dyDescent="0.2">
      <c r="A54" s="23" t="s">
        <v>62</v>
      </c>
      <c r="B54" s="25" t="s">
        <v>61</v>
      </c>
      <c r="C54" s="12">
        <v>6000000</v>
      </c>
    </row>
    <row r="55" spans="1:4" x14ac:dyDescent="0.2">
      <c r="A55" s="23"/>
      <c r="B55" s="25"/>
      <c r="C55" s="12"/>
    </row>
    <row r="56" spans="1:4" x14ac:dyDescent="0.2">
      <c r="A56" s="16">
        <v>0.03</v>
      </c>
      <c r="B56" s="18" t="s">
        <v>60</v>
      </c>
      <c r="C56" s="5">
        <f>SUM(C57:C57)</f>
        <v>7240240</v>
      </c>
    </row>
    <row r="57" spans="1:4" x14ac:dyDescent="0.2">
      <c r="A57" s="25" t="s">
        <v>59</v>
      </c>
      <c r="B57" s="25" t="s">
        <v>58</v>
      </c>
      <c r="C57" s="24">
        <v>7240240</v>
      </c>
    </row>
    <row r="58" spans="1:4" x14ac:dyDescent="0.2">
      <c r="A58" s="23"/>
      <c r="B58" s="22"/>
      <c r="C58" s="12"/>
    </row>
    <row r="59" spans="1:4" x14ac:dyDescent="0.2">
      <c r="A59" s="16" t="s">
        <v>57</v>
      </c>
      <c r="B59" s="17" t="s">
        <v>4</v>
      </c>
      <c r="C59" s="12"/>
      <c r="D59" s="21">
        <f>+C64+C67+C71+C74+C78+C61</f>
        <v>15425000</v>
      </c>
    </row>
    <row r="60" spans="1:4" x14ac:dyDescent="0.2">
      <c r="A60" s="16"/>
      <c r="B60" s="17"/>
      <c r="C60" s="12"/>
      <c r="D60" s="21"/>
    </row>
    <row r="61" spans="1:4" x14ac:dyDescent="0.2">
      <c r="A61" s="16" t="s">
        <v>56</v>
      </c>
      <c r="B61" s="17" t="s">
        <v>55</v>
      </c>
      <c r="C61" s="5">
        <f>+C62</f>
        <v>4900000</v>
      </c>
      <c r="D61" s="21"/>
    </row>
    <row r="62" spans="1:4" x14ac:dyDescent="0.2">
      <c r="A62" s="7" t="s">
        <v>54</v>
      </c>
      <c r="B62" s="1" t="s">
        <v>53</v>
      </c>
      <c r="C62" s="12">
        <v>4900000</v>
      </c>
      <c r="D62" s="21"/>
    </row>
    <row r="63" spans="1:4" x14ac:dyDescent="0.2">
      <c r="A63" s="16"/>
      <c r="B63" s="17"/>
      <c r="C63" s="12"/>
      <c r="D63" s="21"/>
    </row>
    <row r="64" spans="1:4" x14ac:dyDescent="0.2">
      <c r="A64" s="16" t="s">
        <v>52</v>
      </c>
      <c r="B64" s="15" t="s">
        <v>51</v>
      </c>
      <c r="C64" s="5">
        <f>SUM(C65:C65)</f>
        <v>790000</v>
      </c>
      <c r="D64" s="21"/>
    </row>
    <row r="65" spans="1:4" x14ac:dyDescent="0.2">
      <c r="A65" s="7" t="s">
        <v>50</v>
      </c>
      <c r="B65" s="13" t="s">
        <v>49</v>
      </c>
      <c r="C65" s="12">
        <v>790000</v>
      </c>
      <c r="D65" s="21"/>
    </row>
    <row r="66" spans="1:4" x14ac:dyDescent="0.2">
      <c r="B66" s="13"/>
      <c r="C66" s="12"/>
      <c r="D66" s="21"/>
    </row>
    <row r="67" spans="1:4" x14ac:dyDescent="0.2">
      <c r="A67" s="16" t="s">
        <v>48</v>
      </c>
      <c r="B67" s="15" t="s">
        <v>47</v>
      </c>
      <c r="C67" s="5">
        <f>SUM(C68:C69)</f>
        <v>5935000</v>
      </c>
      <c r="D67" s="21"/>
    </row>
    <row r="68" spans="1:4" x14ac:dyDescent="0.2">
      <c r="A68" s="13" t="s">
        <v>46</v>
      </c>
      <c r="B68" s="13" t="s">
        <v>45</v>
      </c>
      <c r="C68" s="12">
        <v>1000000</v>
      </c>
      <c r="D68" s="21"/>
    </row>
    <row r="69" spans="1:4" x14ac:dyDescent="0.2">
      <c r="A69" s="13" t="s">
        <v>44</v>
      </c>
      <c r="B69" s="13" t="s">
        <v>43</v>
      </c>
      <c r="C69" s="12">
        <v>4935000</v>
      </c>
      <c r="D69" s="21"/>
    </row>
    <row r="70" spans="1:4" x14ac:dyDescent="0.2">
      <c r="B70" s="1"/>
      <c r="C70" s="12"/>
      <c r="D70" s="21"/>
    </row>
    <row r="71" spans="1:4" x14ac:dyDescent="0.2">
      <c r="A71" s="16" t="s">
        <v>42</v>
      </c>
      <c r="B71" s="15" t="s">
        <v>41</v>
      </c>
      <c r="C71" s="5">
        <f>SUM(C72:C72)</f>
        <v>150000</v>
      </c>
      <c r="D71" s="21"/>
    </row>
    <row r="72" spans="1:4" x14ac:dyDescent="0.2">
      <c r="A72" s="7" t="s">
        <v>40</v>
      </c>
      <c r="B72" s="13" t="s">
        <v>39</v>
      </c>
      <c r="C72" s="12">
        <v>150000</v>
      </c>
      <c r="D72" s="21"/>
    </row>
    <row r="73" spans="1:4" ht="17.25" customHeight="1" x14ac:dyDescent="0.2">
      <c r="B73" s="1"/>
      <c r="C73" s="12"/>
      <c r="D73" s="21"/>
    </row>
    <row r="74" spans="1:4" x14ac:dyDescent="0.2">
      <c r="A74" s="16" t="s">
        <v>38</v>
      </c>
      <c r="B74" s="20" t="s">
        <v>37</v>
      </c>
      <c r="C74" s="5">
        <f>SUM(C75:C76)</f>
        <v>3575000</v>
      </c>
      <c r="D74" s="11"/>
    </row>
    <row r="75" spans="1:4" x14ac:dyDescent="0.2">
      <c r="A75" s="7" t="s">
        <v>36</v>
      </c>
      <c r="B75" s="13" t="s">
        <v>35</v>
      </c>
      <c r="C75" s="12">
        <v>3375000</v>
      </c>
      <c r="D75" s="11"/>
    </row>
    <row r="76" spans="1:4" x14ac:dyDescent="0.2">
      <c r="A76" s="7" t="s">
        <v>34</v>
      </c>
      <c r="B76" s="13" t="s">
        <v>33</v>
      </c>
      <c r="C76" s="12">
        <v>200000</v>
      </c>
      <c r="D76" s="11"/>
    </row>
    <row r="77" spans="1:4" x14ac:dyDescent="0.2">
      <c r="B77" s="13"/>
      <c r="C77" s="12"/>
      <c r="D77" s="11"/>
    </row>
    <row r="78" spans="1:4" x14ac:dyDescent="0.2">
      <c r="A78" s="16">
        <v>1.08</v>
      </c>
      <c r="B78" s="20" t="s">
        <v>32</v>
      </c>
      <c r="C78" s="5">
        <f>SUM(C79:C79)</f>
        <v>75000</v>
      </c>
      <c r="D78" s="11"/>
    </row>
    <row r="79" spans="1:4" x14ac:dyDescent="0.2">
      <c r="A79" s="7" t="s">
        <v>31</v>
      </c>
      <c r="B79" s="19" t="s">
        <v>30</v>
      </c>
      <c r="C79" s="12">
        <v>75000</v>
      </c>
      <c r="D79" s="11"/>
    </row>
    <row r="80" spans="1:4" x14ac:dyDescent="0.2">
      <c r="B80" s="13"/>
      <c r="C80" s="12"/>
      <c r="D80" s="14"/>
    </row>
    <row r="81" spans="1:4" x14ac:dyDescent="0.2">
      <c r="A81" s="16" t="s">
        <v>29</v>
      </c>
      <c r="B81" s="17" t="s">
        <v>28</v>
      </c>
      <c r="C81" s="12"/>
      <c r="D81" s="5">
        <f>+C83+C88+C91</f>
        <v>1182700</v>
      </c>
    </row>
    <row r="82" spans="1:4" x14ac:dyDescent="0.2">
      <c r="A82" s="16"/>
      <c r="B82" s="17"/>
      <c r="C82" s="12"/>
    </row>
    <row r="83" spans="1:4" x14ac:dyDescent="0.2">
      <c r="A83" s="16" t="s">
        <v>27</v>
      </c>
      <c r="B83" s="18" t="s">
        <v>26</v>
      </c>
      <c r="C83" s="5">
        <f>SUM(C84:C85)</f>
        <v>545420</v>
      </c>
    </row>
    <row r="84" spans="1:4" x14ac:dyDescent="0.2">
      <c r="A84" s="7" t="s">
        <v>25</v>
      </c>
      <c r="B84" s="1" t="s">
        <v>24</v>
      </c>
      <c r="C84" s="12">
        <v>80000</v>
      </c>
    </row>
    <row r="85" spans="1:4" x14ac:dyDescent="0.2">
      <c r="A85" s="7" t="s">
        <v>23</v>
      </c>
      <c r="B85" s="1" t="s">
        <v>22</v>
      </c>
      <c r="C85" s="12">
        <v>465420</v>
      </c>
    </row>
    <row r="86" spans="1:4" x14ac:dyDescent="0.2">
      <c r="B86" s="1"/>
      <c r="C86" s="12"/>
    </row>
    <row r="87" spans="1:4" x14ac:dyDescent="0.2">
      <c r="A87" s="16"/>
      <c r="B87" s="17"/>
      <c r="C87" s="12"/>
    </row>
    <row r="88" spans="1:4" ht="25.5" x14ac:dyDescent="0.2">
      <c r="A88" s="16" t="s">
        <v>21</v>
      </c>
      <c r="B88" s="15" t="s">
        <v>20</v>
      </c>
      <c r="C88" s="5">
        <f>+C89</f>
        <v>500000</v>
      </c>
    </row>
    <row r="89" spans="1:4" x14ac:dyDescent="0.2">
      <c r="A89" s="7" t="s">
        <v>19</v>
      </c>
      <c r="B89" s="13" t="s">
        <v>18</v>
      </c>
      <c r="C89" s="12">
        <v>500000</v>
      </c>
      <c r="D89" s="14"/>
    </row>
    <row r="90" spans="1:4" x14ac:dyDescent="0.2">
      <c r="B90" s="13"/>
      <c r="C90" s="12"/>
      <c r="D90" s="14"/>
    </row>
    <row r="91" spans="1:4" x14ac:dyDescent="0.2">
      <c r="A91" s="16" t="s">
        <v>17</v>
      </c>
      <c r="B91" s="15" t="s">
        <v>16</v>
      </c>
      <c r="C91" s="5">
        <f>SUM(C92:C93)</f>
        <v>137280</v>
      </c>
      <c r="D91" s="14"/>
    </row>
    <row r="92" spans="1:4" x14ac:dyDescent="0.2">
      <c r="A92" s="7" t="s">
        <v>15</v>
      </c>
      <c r="B92" s="6" t="s">
        <v>14</v>
      </c>
      <c r="C92" s="12">
        <v>87280</v>
      </c>
      <c r="D92" s="14"/>
    </row>
    <row r="93" spans="1:4" x14ac:dyDescent="0.2">
      <c r="A93" s="7" t="s">
        <v>13</v>
      </c>
      <c r="B93" s="13" t="s">
        <v>12</v>
      </c>
      <c r="C93" s="12">
        <v>50000</v>
      </c>
      <c r="D93" s="14"/>
    </row>
    <row r="94" spans="1:4" ht="12" customHeight="1" x14ac:dyDescent="0.2">
      <c r="B94" s="13"/>
      <c r="C94" s="12"/>
      <c r="D94" s="14"/>
    </row>
    <row r="95" spans="1:4" x14ac:dyDescent="0.2">
      <c r="B95" s="13"/>
      <c r="C95" s="12"/>
      <c r="D95" s="11"/>
    </row>
    <row r="96" spans="1:4" ht="13.5" thickBot="1" x14ac:dyDescent="0.25">
      <c r="B96" s="10" t="s">
        <v>11</v>
      </c>
      <c r="D96" s="9">
        <f>SUM(D51:D95)</f>
        <v>29847940</v>
      </c>
    </row>
    <row r="97" ht="13.5" thickTop="1" x14ac:dyDescent="0.2"/>
  </sheetData>
  <mergeCells count="3">
    <mergeCell ref="A1:D1"/>
    <mergeCell ref="A2:D2"/>
    <mergeCell ref="B3:E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2" firstPageNumber="0" fitToHeight="2" orientation="portrait" r:id="rId1"/>
  <headerFooter alignWithMargins="0">
    <oddFooter xml:space="preserve">&amp;LRealizado por: &amp;RRevisado por: </oddFooter>
  </headerFooter>
  <rowBreaks count="1" manualBreakCount="1">
    <brk id="4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view="pageBreakPreview" zoomScaleNormal="100" zoomScaleSheetLayoutView="100" workbookViewId="0">
      <selection sqref="A1:D1"/>
    </sheetView>
  </sheetViews>
  <sheetFormatPr baseColWidth="10" defaultRowHeight="12.75" x14ac:dyDescent="0.2"/>
  <cols>
    <col min="1" max="1" width="9.7109375" style="13" customWidth="1"/>
    <col min="2" max="2" width="51.28515625" style="6" customWidth="1"/>
    <col min="3" max="3" width="23.28515625" style="4" customWidth="1"/>
    <col min="4" max="4" width="23.42578125" style="5" customWidth="1"/>
    <col min="5" max="5" width="19.5703125" style="4" hidden="1" customWidth="1"/>
    <col min="6" max="6" width="16.28515625" style="3" hidden="1" customWidth="1"/>
    <col min="7" max="7" width="12.7109375" style="3" hidden="1" customWidth="1"/>
    <col min="8" max="8" width="14.85546875" style="2" hidden="1" customWidth="1"/>
    <col min="9" max="9" width="21.28515625" style="1" hidden="1" customWidth="1"/>
    <col min="10" max="16" width="0" style="1" hidden="1" customWidth="1"/>
    <col min="17" max="17" width="17.28515625" style="1" bestFit="1" customWidth="1"/>
    <col min="18" max="18" width="21.42578125" style="1" customWidth="1"/>
    <col min="19" max="19" width="11.42578125" style="1"/>
    <col min="20" max="20" width="14.5703125" style="1" bestFit="1" customWidth="1"/>
    <col min="21" max="16384" width="11.42578125" style="1"/>
  </cols>
  <sheetData>
    <row r="1" spans="1:11" s="39" customFormat="1" ht="14.25" x14ac:dyDescent="0.2">
      <c r="A1" s="47" t="s">
        <v>0</v>
      </c>
      <c r="B1" s="47"/>
      <c r="C1" s="47"/>
      <c r="D1" s="47"/>
      <c r="E1" s="42"/>
      <c r="F1" s="41"/>
      <c r="G1" s="41"/>
      <c r="H1" s="40"/>
    </row>
    <row r="2" spans="1:11" ht="14.25" customHeight="1" x14ac:dyDescent="0.2">
      <c r="A2" s="47" t="str">
        <f>+[2]SOLICITUD!A2</f>
        <v xml:space="preserve"> MODIFICACIÓN  PRESUPUESTARIA Nº1-2020</v>
      </c>
      <c r="B2" s="47"/>
      <c r="C2" s="47"/>
      <c r="D2" s="47"/>
    </row>
    <row r="3" spans="1:11" ht="13.5" customHeight="1" x14ac:dyDescent="0.2">
      <c r="B3" s="47"/>
      <c r="C3" s="47"/>
      <c r="D3" s="47"/>
      <c r="E3" s="47"/>
    </row>
    <row r="4" spans="1:11" ht="10.5" customHeight="1" x14ac:dyDescent="0.2"/>
    <row r="5" spans="1:11" x14ac:dyDescent="0.2">
      <c r="A5" s="37" t="s">
        <v>3</v>
      </c>
      <c r="B5" s="37"/>
      <c r="C5" s="36"/>
      <c r="D5" s="36"/>
    </row>
    <row r="6" spans="1:11" ht="11.25" customHeight="1" x14ac:dyDescent="0.2"/>
    <row r="7" spans="1:11" x14ac:dyDescent="0.2">
      <c r="A7" s="33" t="s">
        <v>1</v>
      </c>
      <c r="B7" s="15" t="s">
        <v>65</v>
      </c>
      <c r="C7" s="12"/>
      <c r="F7" s="35">
        <v>1</v>
      </c>
      <c r="G7" s="35">
        <v>2</v>
      </c>
      <c r="H7" s="34">
        <v>3</v>
      </c>
      <c r="I7" s="30"/>
      <c r="J7" s="30"/>
      <c r="K7" s="30"/>
    </row>
    <row r="8" spans="1:11" x14ac:dyDescent="0.2">
      <c r="A8" s="33"/>
      <c r="B8" s="15"/>
      <c r="C8" s="12"/>
      <c r="F8" s="35"/>
      <c r="G8" s="35"/>
      <c r="H8" s="34"/>
      <c r="I8" s="30"/>
      <c r="J8" s="30"/>
      <c r="K8" s="30"/>
    </row>
    <row r="9" spans="1:11" hidden="1" x14ac:dyDescent="0.2">
      <c r="A9" s="33">
        <v>0</v>
      </c>
      <c r="B9" s="15" t="s">
        <v>64</v>
      </c>
      <c r="C9" s="12"/>
      <c r="D9" s="5">
        <f>+C11+C14</f>
        <v>0</v>
      </c>
      <c r="F9" s="35"/>
      <c r="G9" s="35"/>
      <c r="H9" s="34"/>
      <c r="I9" s="30"/>
      <c r="J9" s="30"/>
      <c r="K9" s="30"/>
    </row>
    <row r="10" spans="1:11" hidden="1" x14ac:dyDescent="0.2">
      <c r="A10" s="33"/>
      <c r="B10" s="15"/>
      <c r="C10" s="12"/>
      <c r="F10" s="35"/>
      <c r="G10" s="35"/>
      <c r="H10" s="34"/>
      <c r="I10" s="30"/>
      <c r="J10" s="30"/>
      <c r="K10" s="30"/>
    </row>
    <row r="11" spans="1:11" hidden="1" x14ac:dyDescent="0.2">
      <c r="A11" s="33">
        <v>0.01</v>
      </c>
      <c r="B11" s="15" t="s">
        <v>63</v>
      </c>
      <c r="C11" s="5">
        <f>+C12</f>
        <v>0</v>
      </c>
      <c r="F11" s="35"/>
      <c r="G11" s="35"/>
      <c r="H11" s="34"/>
      <c r="I11" s="30"/>
      <c r="J11" s="30"/>
      <c r="K11" s="30"/>
    </row>
    <row r="12" spans="1:11" hidden="1" x14ac:dyDescent="0.2">
      <c r="A12" s="13" t="s">
        <v>99</v>
      </c>
      <c r="B12" s="6" t="s">
        <v>98</v>
      </c>
      <c r="C12" s="12"/>
      <c r="F12" s="35"/>
      <c r="G12" s="35"/>
      <c r="H12" s="34"/>
      <c r="I12" s="30"/>
      <c r="J12" s="30"/>
      <c r="K12" s="30"/>
    </row>
    <row r="13" spans="1:11" hidden="1" x14ac:dyDescent="0.2">
      <c r="A13" s="25"/>
      <c r="B13" s="25"/>
      <c r="C13" s="12"/>
      <c r="F13" s="35"/>
      <c r="G13" s="35"/>
      <c r="H13" s="34"/>
      <c r="I13" s="30"/>
      <c r="J13" s="30"/>
      <c r="K13" s="30"/>
    </row>
    <row r="14" spans="1:11" hidden="1" x14ac:dyDescent="0.2">
      <c r="A14" s="33">
        <v>0.02</v>
      </c>
      <c r="B14" s="15" t="s">
        <v>97</v>
      </c>
      <c r="C14" s="5">
        <f>SUM(C15:C16)</f>
        <v>0</v>
      </c>
      <c r="F14" s="35"/>
      <c r="G14" s="35"/>
      <c r="H14" s="34"/>
      <c r="I14" s="30"/>
      <c r="J14" s="30"/>
      <c r="K14" s="30"/>
    </row>
    <row r="15" spans="1:11" hidden="1" x14ac:dyDescent="0.2">
      <c r="A15" s="25" t="s">
        <v>96</v>
      </c>
      <c r="B15" s="25" t="s">
        <v>95</v>
      </c>
      <c r="C15" s="12"/>
      <c r="F15" s="35"/>
      <c r="G15" s="35"/>
      <c r="H15" s="34"/>
      <c r="I15" s="30"/>
      <c r="J15" s="30"/>
      <c r="K15" s="30"/>
    </row>
    <row r="16" spans="1:11" hidden="1" x14ac:dyDescent="0.2">
      <c r="A16" s="25" t="s">
        <v>94</v>
      </c>
      <c r="B16" s="25" t="s">
        <v>93</v>
      </c>
      <c r="C16" s="12"/>
      <c r="F16" s="35"/>
      <c r="G16" s="35"/>
      <c r="H16" s="34"/>
      <c r="I16" s="30"/>
      <c r="J16" s="30"/>
      <c r="K16" s="30"/>
    </row>
    <row r="17" spans="1:11" hidden="1" x14ac:dyDescent="0.2">
      <c r="A17" s="33"/>
      <c r="B17" s="15"/>
      <c r="C17" s="5"/>
      <c r="F17" s="35"/>
      <c r="G17" s="35"/>
      <c r="H17" s="34"/>
      <c r="I17" s="30"/>
      <c r="J17" s="30"/>
      <c r="K17" s="30"/>
    </row>
    <row r="18" spans="1:11" x14ac:dyDescent="0.2">
      <c r="A18" s="16">
        <v>0</v>
      </c>
      <c r="B18" s="15" t="s">
        <v>64</v>
      </c>
      <c r="C18" s="12"/>
      <c r="D18" s="5">
        <f>+C20</f>
        <v>8240240</v>
      </c>
      <c r="F18" s="35"/>
      <c r="G18" s="35"/>
      <c r="H18" s="34"/>
      <c r="I18" s="30"/>
      <c r="J18" s="30"/>
      <c r="K18" s="30"/>
    </row>
    <row r="19" spans="1:11" x14ac:dyDescent="0.2">
      <c r="A19" s="16"/>
      <c r="B19" s="15"/>
      <c r="C19" s="12"/>
      <c r="F19" s="35"/>
      <c r="G19" s="35"/>
      <c r="H19" s="34"/>
      <c r="I19" s="30"/>
      <c r="J19" s="30"/>
      <c r="K19" s="30"/>
    </row>
    <row r="20" spans="1:11" x14ac:dyDescent="0.2">
      <c r="A20" s="16">
        <v>0.01</v>
      </c>
      <c r="B20" s="15" t="s">
        <v>63</v>
      </c>
      <c r="C20" s="5">
        <f>+C21</f>
        <v>8240240</v>
      </c>
      <c r="F20" s="35"/>
      <c r="G20" s="35"/>
      <c r="H20" s="34"/>
      <c r="I20" s="30"/>
      <c r="J20" s="30"/>
      <c r="K20" s="30"/>
    </row>
    <row r="21" spans="1:11" x14ac:dyDescent="0.2">
      <c r="A21" s="7" t="s">
        <v>99</v>
      </c>
      <c r="B21" s="6" t="s">
        <v>98</v>
      </c>
      <c r="C21" s="12">
        <v>8240240</v>
      </c>
      <c r="F21" s="35"/>
      <c r="G21" s="35"/>
      <c r="H21" s="34"/>
      <c r="I21" s="30"/>
      <c r="J21" s="30"/>
      <c r="K21" s="30"/>
    </row>
    <row r="22" spans="1:11" ht="38.25" customHeight="1" x14ac:dyDescent="0.2">
      <c r="A22" s="23"/>
      <c r="B22" s="43" t="s">
        <v>126</v>
      </c>
      <c r="C22" s="12"/>
      <c r="F22" s="35"/>
      <c r="G22" s="35"/>
      <c r="H22" s="34"/>
      <c r="I22" s="30"/>
      <c r="J22" s="30"/>
      <c r="K22" s="30"/>
    </row>
    <row r="23" spans="1:11" x14ac:dyDescent="0.2">
      <c r="A23" s="16"/>
      <c r="B23" s="15"/>
      <c r="C23" s="5"/>
      <c r="F23" s="35"/>
      <c r="G23" s="35"/>
      <c r="H23" s="34"/>
      <c r="I23" s="30"/>
      <c r="J23" s="30"/>
      <c r="K23" s="30"/>
    </row>
    <row r="24" spans="1:11" x14ac:dyDescent="0.2">
      <c r="A24" s="16" t="s">
        <v>57</v>
      </c>
      <c r="B24" s="15" t="s">
        <v>4</v>
      </c>
      <c r="C24" s="12"/>
      <c r="D24" s="5">
        <f>+C26+C37+C41</f>
        <v>15425000</v>
      </c>
      <c r="F24" s="35"/>
      <c r="G24" s="35"/>
      <c r="H24" s="34"/>
      <c r="I24" s="30"/>
      <c r="J24" s="30"/>
      <c r="K24" s="30"/>
    </row>
    <row r="25" spans="1:11" x14ac:dyDescent="0.2">
      <c r="A25" s="16"/>
      <c r="B25" s="15"/>
      <c r="C25" s="12"/>
      <c r="F25" s="35"/>
      <c r="G25" s="35"/>
      <c r="H25" s="34"/>
      <c r="I25" s="30"/>
      <c r="J25" s="30"/>
      <c r="K25" s="30"/>
    </row>
    <row r="26" spans="1:11" x14ac:dyDescent="0.2">
      <c r="A26" s="33" t="s">
        <v>48</v>
      </c>
      <c r="B26" s="15" t="s">
        <v>47</v>
      </c>
      <c r="C26" s="5">
        <f>SUM(C27:C33)</f>
        <v>11808000</v>
      </c>
      <c r="F26" s="35"/>
      <c r="G26" s="35"/>
      <c r="H26" s="34"/>
      <c r="I26" s="30"/>
      <c r="J26" s="30"/>
      <c r="K26" s="30"/>
    </row>
    <row r="27" spans="1:11" x14ac:dyDescent="0.2">
      <c r="A27" s="13" t="s">
        <v>92</v>
      </c>
      <c r="B27" s="13" t="s">
        <v>91</v>
      </c>
      <c r="C27" s="12">
        <v>4900000</v>
      </c>
      <c r="F27" s="35"/>
      <c r="G27" s="35"/>
      <c r="H27" s="34"/>
      <c r="I27" s="30"/>
      <c r="J27" s="30"/>
      <c r="K27" s="30"/>
    </row>
    <row r="28" spans="1:11" ht="25.5" x14ac:dyDescent="0.2">
      <c r="B28" s="43" t="s">
        <v>125</v>
      </c>
      <c r="C28" s="12"/>
      <c r="F28" s="35"/>
      <c r="G28" s="35"/>
      <c r="H28" s="34"/>
      <c r="I28" s="30"/>
      <c r="J28" s="30"/>
      <c r="K28" s="30"/>
    </row>
    <row r="29" spans="1:11" x14ac:dyDescent="0.2">
      <c r="B29" s="13"/>
      <c r="C29" s="12"/>
      <c r="F29" s="35"/>
      <c r="G29" s="35"/>
      <c r="H29" s="34"/>
      <c r="I29" s="30"/>
      <c r="J29" s="30"/>
      <c r="K29" s="30"/>
    </row>
    <row r="30" spans="1:11" x14ac:dyDescent="0.2">
      <c r="A30" s="13" t="s">
        <v>90</v>
      </c>
      <c r="B30" s="13" t="s">
        <v>89</v>
      </c>
      <c r="C30" s="12">
        <v>2508000</v>
      </c>
      <c r="F30" s="35"/>
      <c r="G30" s="35"/>
      <c r="H30" s="34"/>
      <c r="I30" s="30"/>
      <c r="J30" s="30"/>
      <c r="K30" s="30"/>
    </row>
    <row r="31" spans="1:11" ht="38.25" x14ac:dyDescent="0.2">
      <c r="B31" s="43" t="s">
        <v>124</v>
      </c>
      <c r="C31" s="12"/>
      <c r="F31" s="35"/>
      <c r="G31" s="35"/>
      <c r="H31" s="34"/>
      <c r="I31" s="30"/>
      <c r="J31" s="30"/>
      <c r="K31" s="30"/>
    </row>
    <row r="32" spans="1:11" x14ac:dyDescent="0.2">
      <c r="B32" s="13"/>
      <c r="C32" s="12"/>
      <c r="F32" s="35"/>
      <c r="G32" s="35"/>
      <c r="H32" s="34"/>
      <c r="I32" s="30"/>
      <c r="J32" s="30"/>
      <c r="K32" s="30"/>
    </row>
    <row r="33" spans="1:20" x14ac:dyDescent="0.2">
      <c r="A33" s="13" t="s">
        <v>88</v>
      </c>
      <c r="B33" s="13" t="s">
        <v>87</v>
      </c>
      <c r="C33" s="12">
        <v>4400000</v>
      </c>
      <c r="F33" s="32"/>
      <c r="G33" s="32"/>
      <c r="H33" s="31"/>
      <c r="I33" s="30"/>
      <c r="J33" s="30"/>
      <c r="K33" s="30"/>
    </row>
    <row r="34" spans="1:20" ht="136.5" customHeight="1" x14ac:dyDescent="0.2">
      <c r="B34" s="43" t="s">
        <v>123</v>
      </c>
      <c r="C34" s="12"/>
      <c r="F34" s="32"/>
      <c r="G34" s="32"/>
      <c r="H34" s="31"/>
      <c r="I34" s="30"/>
      <c r="J34" s="30"/>
      <c r="K34" s="30"/>
    </row>
    <row r="35" spans="1:20" x14ac:dyDescent="0.2">
      <c r="B35" s="13"/>
      <c r="C35" s="12"/>
      <c r="F35" s="32"/>
      <c r="G35" s="32"/>
      <c r="H35" s="31"/>
      <c r="I35" s="30"/>
      <c r="J35" s="30"/>
      <c r="K35" s="30"/>
    </row>
    <row r="36" spans="1:20" x14ac:dyDescent="0.2">
      <c r="A36" s="16"/>
      <c r="B36" s="15"/>
      <c r="C36" s="12"/>
      <c r="F36" s="32"/>
      <c r="G36" s="32"/>
      <c r="H36" s="31"/>
      <c r="I36" s="30"/>
      <c r="J36" s="30"/>
      <c r="K36" s="30"/>
    </row>
    <row r="37" spans="1:20" x14ac:dyDescent="0.2">
      <c r="A37" s="33" t="s">
        <v>42</v>
      </c>
      <c r="B37" s="18" t="s">
        <v>41</v>
      </c>
      <c r="C37" s="5">
        <f>SUM(C38)</f>
        <v>542000</v>
      </c>
      <c r="F37" s="32"/>
      <c r="G37" s="32"/>
      <c r="H37" s="31"/>
      <c r="I37" s="30"/>
      <c r="J37" s="30"/>
      <c r="K37" s="30"/>
    </row>
    <row r="38" spans="1:20" x14ac:dyDescent="0.2">
      <c r="A38" s="13" t="s">
        <v>86</v>
      </c>
      <c r="B38" s="1" t="s">
        <v>85</v>
      </c>
      <c r="C38" s="12">
        <v>542000</v>
      </c>
      <c r="F38" s="32"/>
      <c r="G38" s="32"/>
      <c r="H38" s="31"/>
      <c r="I38" s="30"/>
      <c r="J38" s="30"/>
      <c r="K38" s="30"/>
    </row>
    <row r="39" spans="1:20" ht="57" customHeight="1" x14ac:dyDescent="0.2">
      <c r="B39" s="43" t="s">
        <v>122</v>
      </c>
      <c r="C39" s="12"/>
      <c r="F39" s="32"/>
      <c r="G39" s="32"/>
      <c r="H39" s="31"/>
      <c r="I39" s="30"/>
      <c r="J39" s="30"/>
      <c r="K39" s="30"/>
    </row>
    <row r="40" spans="1:20" x14ac:dyDescent="0.2">
      <c r="A40" s="7"/>
      <c r="B40" s="13"/>
      <c r="C40" s="12"/>
      <c r="F40" s="32"/>
      <c r="G40" s="32"/>
      <c r="H40" s="31"/>
      <c r="I40" s="30"/>
      <c r="J40" s="30"/>
      <c r="K40" s="30"/>
    </row>
    <row r="41" spans="1:20" x14ac:dyDescent="0.2">
      <c r="A41" s="16" t="s">
        <v>84</v>
      </c>
      <c r="B41" s="15" t="s">
        <v>32</v>
      </c>
      <c r="C41" s="5">
        <f>+C43+C46</f>
        <v>3075000</v>
      </c>
      <c r="F41" s="32"/>
      <c r="G41" s="32"/>
      <c r="H41" s="31"/>
      <c r="I41" s="30"/>
      <c r="J41" s="30"/>
      <c r="K41" s="30"/>
    </row>
    <row r="42" spans="1:20" x14ac:dyDescent="0.2">
      <c r="A42" s="16"/>
      <c r="B42" s="15"/>
      <c r="C42" s="5"/>
      <c r="F42" s="32"/>
      <c r="G42" s="32"/>
      <c r="H42" s="31"/>
      <c r="I42" s="30"/>
      <c r="J42" s="30"/>
      <c r="K42" s="30"/>
    </row>
    <row r="43" spans="1:20" x14ac:dyDescent="0.2">
      <c r="A43" s="7" t="s">
        <v>82</v>
      </c>
      <c r="B43" s="1" t="s">
        <v>81</v>
      </c>
      <c r="C43" s="12">
        <v>1375000</v>
      </c>
      <c r="F43" s="32"/>
      <c r="G43" s="32"/>
      <c r="H43" s="31"/>
      <c r="I43" s="30"/>
      <c r="J43" s="30"/>
      <c r="K43" s="30"/>
    </row>
    <row r="44" spans="1:20" ht="57.75" customHeight="1" x14ac:dyDescent="0.2">
      <c r="A44" s="7"/>
      <c r="B44" s="43" t="s">
        <v>121</v>
      </c>
      <c r="C44" s="12"/>
      <c r="F44" s="32"/>
      <c r="G44" s="32"/>
      <c r="H44" s="31"/>
      <c r="I44" s="30"/>
      <c r="J44" s="30"/>
      <c r="K44" s="30"/>
      <c r="R44" s="7" t="s">
        <v>82</v>
      </c>
      <c r="S44" s="19" t="s">
        <v>81</v>
      </c>
      <c r="T44" s="12">
        <v>1375000</v>
      </c>
    </row>
    <row r="45" spans="1:20" x14ac:dyDescent="0.2">
      <c r="A45" s="1"/>
      <c r="B45" s="1"/>
      <c r="C45" s="1"/>
      <c r="F45" s="32"/>
      <c r="G45" s="32"/>
      <c r="H45" s="31"/>
      <c r="I45" s="30"/>
      <c r="J45" s="30"/>
      <c r="K45" s="30"/>
      <c r="R45" s="1" t="s">
        <v>121</v>
      </c>
    </row>
    <row r="46" spans="1:20" x14ac:dyDescent="0.2">
      <c r="A46" s="7" t="s">
        <v>80</v>
      </c>
      <c r="B46" s="1" t="s">
        <v>79</v>
      </c>
      <c r="C46" s="12">
        <v>1700000</v>
      </c>
      <c r="F46" s="32"/>
      <c r="G46" s="32"/>
      <c r="H46" s="31"/>
      <c r="I46" s="30"/>
      <c r="J46" s="30"/>
      <c r="K46" s="30"/>
    </row>
    <row r="47" spans="1:20" ht="51" x14ac:dyDescent="0.2">
      <c r="A47" s="7"/>
      <c r="B47" s="43" t="s">
        <v>120</v>
      </c>
      <c r="C47" s="12"/>
      <c r="F47" s="32"/>
      <c r="G47" s="32"/>
      <c r="H47" s="31"/>
      <c r="I47" s="30"/>
      <c r="J47" s="30"/>
      <c r="K47" s="30"/>
    </row>
    <row r="48" spans="1:20" x14ac:dyDescent="0.2">
      <c r="A48" s="7"/>
      <c r="B48" s="13"/>
      <c r="C48" s="12"/>
      <c r="F48" s="32"/>
      <c r="G48" s="32"/>
      <c r="H48" s="31"/>
      <c r="I48" s="30"/>
      <c r="J48" s="30"/>
      <c r="K48" s="30"/>
    </row>
    <row r="49" spans="1:11" ht="17.25" customHeight="1" x14ac:dyDescent="0.2">
      <c r="A49" s="16" t="s">
        <v>29</v>
      </c>
      <c r="B49" s="17" t="s">
        <v>28</v>
      </c>
      <c r="C49" s="12"/>
      <c r="D49" s="5">
        <f>+C51</f>
        <v>1182700</v>
      </c>
      <c r="F49" s="32"/>
      <c r="G49" s="32"/>
      <c r="H49" s="31"/>
      <c r="I49" s="30"/>
      <c r="J49" s="30"/>
      <c r="K49" s="30"/>
    </row>
    <row r="50" spans="1:11" x14ac:dyDescent="0.2">
      <c r="A50" s="16"/>
      <c r="B50" s="17"/>
      <c r="C50" s="12"/>
      <c r="F50" s="32"/>
      <c r="G50" s="32"/>
      <c r="H50" s="31"/>
      <c r="I50" s="30"/>
      <c r="J50" s="30"/>
      <c r="K50" s="30"/>
    </row>
    <row r="51" spans="1:11" ht="40.5" customHeight="1" x14ac:dyDescent="0.2">
      <c r="A51" s="16" t="s">
        <v>17</v>
      </c>
      <c r="B51" s="17" t="s">
        <v>16</v>
      </c>
      <c r="C51" s="5">
        <f>SUM(C52:C55)</f>
        <v>1182700</v>
      </c>
      <c r="F51" s="32"/>
      <c r="G51" s="32"/>
      <c r="H51" s="31"/>
      <c r="I51" s="30"/>
      <c r="J51" s="30"/>
      <c r="K51" s="30"/>
    </row>
    <row r="52" spans="1:11" x14ac:dyDescent="0.2">
      <c r="A52" s="7" t="s">
        <v>76</v>
      </c>
      <c r="B52" s="1" t="s">
        <v>119</v>
      </c>
      <c r="C52" s="12">
        <v>400000</v>
      </c>
      <c r="F52" s="32"/>
      <c r="G52" s="32"/>
      <c r="H52" s="31"/>
      <c r="I52" s="30"/>
      <c r="J52" s="30"/>
      <c r="K52" s="30"/>
    </row>
    <row r="53" spans="1:11" ht="51" x14ac:dyDescent="0.2">
      <c r="A53" s="7"/>
      <c r="B53" s="43" t="s">
        <v>118</v>
      </c>
      <c r="C53" s="12"/>
      <c r="F53" s="46"/>
      <c r="G53" s="46"/>
      <c r="H53" s="45"/>
      <c r="I53" s="44"/>
      <c r="J53" s="44"/>
      <c r="K53" s="44"/>
    </row>
    <row r="54" spans="1:11" x14ac:dyDescent="0.2">
      <c r="A54" s="7"/>
      <c r="B54" s="1"/>
      <c r="C54" s="12"/>
      <c r="F54" s="46"/>
      <c r="G54" s="46"/>
      <c r="H54" s="45"/>
      <c r="I54" s="44"/>
      <c r="J54" s="44"/>
      <c r="K54" s="44"/>
    </row>
    <row r="55" spans="1:11" x14ac:dyDescent="0.2">
      <c r="A55" s="7" t="s">
        <v>74</v>
      </c>
      <c r="B55" s="1" t="s">
        <v>73</v>
      </c>
      <c r="C55" s="12">
        <v>782700</v>
      </c>
    </row>
    <row r="56" spans="1:11" ht="69.75" customHeight="1" x14ac:dyDescent="0.2">
      <c r="A56" s="7"/>
      <c r="B56" s="43" t="s">
        <v>117</v>
      </c>
      <c r="C56" s="12"/>
    </row>
    <row r="57" spans="1:11" x14ac:dyDescent="0.2">
      <c r="A57" s="7"/>
      <c r="B57" s="13"/>
      <c r="C57" s="12"/>
    </row>
    <row r="58" spans="1:11" x14ac:dyDescent="0.2">
      <c r="A58" s="16">
        <v>6</v>
      </c>
      <c r="B58" s="15" t="s">
        <v>72</v>
      </c>
      <c r="C58" s="12"/>
      <c r="D58" s="5">
        <f>+C59</f>
        <v>5000000</v>
      </c>
    </row>
    <row r="59" spans="1:11" x14ac:dyDescent="0.2">
      <c r="A59" s="16">
        <v>6.03</v>
      </c>
      <c r="B59" s="20" t="s">
        <v>71</v>
      </c>
      <c r="C59" s="5">
        <f>+C60</f>
        <v>5000000</v>
      </c>
    </row>
    <row r="60" spans="1:11" x14ac:dyDescent="0.2">
      <c r="A60" s="7" t="s">
        <v>70</v>
      </c>
      <c r="B60" s="19" t="s">
        <v>69</v>
      </c>
      <c r="C60" s="12">
        <v>5000000</v>
      </c>
    </row>
    <row r="61" spans="1:11" ht="38.25" x14ac:dyDescent="0.2">
      <c r="A61" s="7"/>
      <c r="B61" s="43" t="s">
        <v>116</v>
      </c>
      <c r="C61" s="12"/>
    </row>
    <row r="62" spans="1:11" x14ac:dyDescent="0.2">
      <c r="A62" s="7"/>
      <c r="B62" s="19"/>
      <c r="C62" s="12"/>
    </row>
    <row r="63" spans="1:11" x14ac:dyDescent="0.2">
      <c r="A63" s="7"/>
      <c r="B63" s="13"/>
      <c r="C63" s="12"/>
    </row>
    <row r="64" spans="1:11" ht="13.5" thickBot="1" x14ac:dyDescent="0.25">
      <c r="A64" s="7"/>
      <c r="B64" s="10" t="s">
        <v>68</v>
      </c>
      <c r="D64" s="9">
        <f>SUM(D18:D63)</f>
        <v>29847940</v>
      </c>
    </row>
    <row r="65" spans="1:20" ht="13.5" thickTop="1" x14ac:dyDescent="0.2">
      <c r="A65" s="7"/>
      <c r="B65" s="10"/>
    </row>
    <row r="66" spans="1:20" x14ac:dyDescent="0.2">
      <c r="A66" s="28" t="s">
        <v>67</v>
      </c>
      <c r="B66" s="27"/>
      <c r="D66" s="5" t="s">
        <v>66</v>
      </c>
    </row>
    <row r="67" spans="1:20" x14ac:dyDescent="0.2">
      <c r="A67" s="26"/>
      <c r="B67" s="10"/>
      <c r="D67" s="5" t="s">
        <v>2</v>
      </c>
    </row>
    <row r="68" spans="1:20" x14ac:dyDescent="0.2">
      <c r="A68" s="26" t="s">
        <v>1</v>
      </c>
      <c r="B68" s="10" t="s">
        <v>65</v>
      </c>
    </row>
    <row r="69" spans="1:20" x14ac:dyDescent="0.2">
      <c r="A69" s="26"/>
      <c r="B69" s="10"/>
    </row>
    <row r="70" spans="1:20" x14ac:dyDescent="0.2">
      <c r="A70" s="16">
        <v>0</v>
      </c>
      <c r="B70" s="17" t="s">
        <v>64</v>
      </c>
      <c r="C70" s="12"/>
      <c r="D70" s="5">
        <f>+C72+C76</f>
        <v>13240240</v>
      </c>
    </row>
    <row r="71" spans="1:20" x14ac:dyDescent="0.2">
      <c r="A71" s="16"/>
      <c r="B71" s="17"/>
      <c r="C71" s="12"/>
    </row>
    <row r="72" spans="1:20" x14ac:dyDescent="0.2">
      <c r="A72" s="16">
        <v>0.01</v>
      </c>
      <c r="B72" s="15" t="s">
        <v>63</v>
      </c>
      <c r="C72" s="5">
        <f>+C73</f>
        <v>6000000</v>
      </c>
    </row>
    <row r="73" spans="1:20" x14ac:dyDescent="0.2">
      <c r="A73" s="23" t="s">
        <v>62</v>
      </c>
      <c r="B73" s="25" t="s">
        <v>61</v>
      </c>
      <c r="C73" s="12">
        <v>6000000</v>
      </c>
    </row>
    <row r="74" spans="1:20" ht="38.25" x14ac:dyDescent="0.2">
      <c r="A74" s="23"/>
      <c r="B74" s="43" t="s">
        <v>115</v>
      </c>
      <c r="C74" s="12"/>
    </row>
    <row r="75" spans="1:20" x14ac:dyDescent="0.2">
      <c r="A75" s="23"/>
      <c r="B75" s="25"/>
      <c r="C75" s="12"/>
    </row>
    <row r="76" spans="1:20" x14ac:dyDescent="0.2">
      <c r="A76" s="16">
        <v>0.03</v>
      </c>
      <c r="B76" s="18" t="s">
        <v>60</v>
      </c>
      <c r="C76" s="5">
        <f>SUM(C77:C77)</f>
        <v>7240240</v>
      </c>
    </row>
    <row r="77" spans="1:20" x14ac:dyDescent="0.2">
      <c r="A77" s="25" t="s">
        <v>59</v>
      </c>
      <c r="B77" s="25" t="s">
        <v>58</v>
      </c>
      <c r="C77" s="24">
        <v>7240240</v>
      </c>
    </row>
    <row r="78" spans="1:20" s="4" customFormat="1" ht="45.75" customHeight="1" x14ac:dyDescent="0.2">
      <c r="A78" s="23"/>
      <c r="B78" s="43" t="s">
        <v>114</v>
      </c>
      <c r="C78" s="12"/>
      <c r="D78" s="5"/>
      <c r="F78" s="3"/>
      <c r="G78" s="3"/>
      <c r="H78" s="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23"/>
      <c r="B79" s="43"/>
      <c r="C79" s="12"/>
      <c r="D79" s="5"/>
      <c r="F79" s="3"/>
      <c r="G79" s="3"/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6" t="s">
        <v>57</v>
      </c>
      <c r="B80" s="17" t="s">
        <v>4</v>
      </c>
      <c r="C80" s="12"/>
      <c r="D80" s="21">
        <f>+C86+C90+C97+C101+C108+C82</f>
        <v>15425000</v>
      </c>
      <c r="F80" s="3"/>
      <c r="G80" s="3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6"/>
      <c r="B81" s="17"/>
      <c r="C81" s="12"/>
      <c r="D81" s="21"/>
      <c r="F81" s="3"/>
      <c r="G81" s="3"/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ht="33.75" customHeight="1" x14ac:dyDescent="0.2">
      <c r="A82" s="16" t="s">
        <v>56</v>
      </c>
      <c r="B82" s="17" t="s">
        <v>55</v>
      </c>
      <c r="C82" s="5">
        <f>+C83</f>
        <v>4900000</v>
      </c>
      <c r="D82" s="21"/>
      <c r="F82" s="3"/>
      <c r="G82" s="3"/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7" t="s">
        <v>54</v>
      </c>
      <c r="B83" s="1" t="s">
        <v>53</v>
      </c>
      <c r="C83" s="12">
        <v>4900000</v>
      </c>
      <c r="D83" s="21"/>
      <c r="F83" s="3"/>
      <c r="G83" s="3"/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ht="30" customHeight="1" x14ac:dyDescent="0.2">
      <c r="A84" s="7"/>
      <c r="B84" s="43" t="s">
        <v>113</v>
      </c>
      <c r="C84" s="12"/>
      <c r="D84" s="21"/>
      <c r="F84" s="3"/>
      <c r="G84" s="3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6"/>
      <c r="B85" s="17"/>
      <c r="C85" s="12"/>
      <c r="D85" s="21"/>
      <c r="F85" s="3"/>
      <c r="G85" s="3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6" t="s">
        <v>52</v>
      </c>
      <c r="B86" s="15" t="s">
        <v>51</v>
      </c>
      <c r="C86" s="5">
        <f>SUM(C87:C87)</f>
        <v>790000</v>
      </c>
      <c r="D86" s="21"/>
      <c r="F86" s="3"/>
      <c r="G86" s="3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7" t="s">
        <v>50</v>
      </c>
      <c r="B87" s="13" t="s">
        <v>49</v>
      </c>
      <c r="C87" s="12">
        <v>790000</v>
      </c>
      <c r="D87" s="21"/>
      <c r="F87" s="3"/>
      <c r="G87" s="3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ht="40.5" customHeight="1" x14ac:dyDescent="0.2">
      <c r="A88" s="7"/>
      <c r="B88" s="43" t="s">
        <v>112</v>
      </c>
      <c r="C88" s="12"/>
      <c r="D88" s="21"/>
      <c r="F88" s="3"/>
      <c r="G88" s="3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" customFormat="1" x14ac:dyDescent="0.2">
      <c r="A89" s="7"/>
      <c r="B89" s="13"/>
      <c r="C89" s="12"/>
      <c r="D89" s="21"/>
      <c r="F89" s="3"/>
      <c r="G89" s="3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4" customFormat="1" x14ac:dyDescent="0.2">
      <c r="A90" s="16" t="s">
        <v>48</v>
      </c>
      <c r="B90" s="15" t="s">
        <v>47</v>
      </c>
      <c r="C90" s="5">
        <f>SUM(C91:C94)</f>
        <v>5935000</v>
      </c>
      <c r="D90" s="21"/>
      <c r="F90" s="3"/>
      <c r="G90" s="3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4" customFormat="1" x14ac:dyDescent="0.2">
      <c r="A91" s="13" t="s">
        <v>46</v>
      </c>
      <c r="B91" s="13" t="s">
        <v>45</v>
      </c>
      <c r="C91" s="12">
        <v>1000000</v>
      </c>
      <c r="D91" s="21"/>
      <c r="F91" s="3"/>
      <c r="G91" s="3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4" customFormat="1" ht="38.25" x14ac:dyDescent="0.2">
      <c r="A92" s="13"/>
      <c r="B92" s="43" t="s">
        <v>111</v>
      </c>
      <c r="C92" s="12"/>
      <c r="D92" s="21"/>
      <c r="F92" s="3"/>
      <c r="G92" s="3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4" customFormat="1" x14ac:dyDescent="0.2">
      <c r="A93" s="13"/>
      <c r="B93" s="13"/>
      <c r="C93" s="12"/>
      <c r="D93" s="21"/>
      <c r="F93" s="3"/>
      <c r="G93" s="3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x14ac:dyDescent="0.2">
      <c r="A94" s="13" t="s">
        <v>44</v>
      </c>
      <c r="B94" s="13" t="s">
        <v>43</v>
      </c>
      <c r="C94" s="12">
        <v>4935000</v>
      </c>
      <c r="D94" s="21"/>
      <c r="F94" s="3"/>
      <c r="G94" s="3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ht="38.25" x14ac:dyDescent="0.2">
      <c r="A95" s="13"/>
      <c r="B95" s="43" t="s">
        <v>110</v>
      </c>
      <c r="C95" s="12"/>
      <c r="D95" s="21"/>
      <c r="F95" s="3"/>
      <c r="G95" s="3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4" customFormat="1" x14ac:dyDescent="0.2">
      <c r="A96" s="7"/>
      <c r="B96" s="43"/>
      <c r="C96" s="12"/>
      <c r="D96" s="21"/>
      <c r="F96" s="3"/>
      <c r="G96" s="3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4" customFormat="1" x14ac:dyDescent="0.2">
      <c r="A97" s="16" t="s">
        <v>42</v>
      </c>
      <c r="B97" s="15" t="s">
        <v>41</v>
      </c>
      <c r="C97" s="5">
        <f>SUM(C98:C98)</f>
        <v>150000</v>
      </c>
      <c r="D97" s="21"/>
      <c r="F97" s="3"/>
      <c r="G97" s="3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4" customFormat="1" x14ac:dyDescent="0.2">
      <c r="A98" s="7" t="s">
        <v>40</v>
      </c>
      <c r="B98" s="13" t="s">
        <v>39</v>
      </c>
      <c r="C98" s="12">
        <v>150000</v>
      </c>
      <c r="D98" s="21"/>
      <c r="F98" s="3"/>
      <c r="G98" s="3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4" customFormat="1" ht="84" customHeight="1" x14ac:dyDescent="0.2">
      <c r="A99" s="7"/>
      <c r="B99" s="43" t="s">
        <v>109</v>
      </c>
      <c r="C99" s="12"/>
      <c r="D99" s="21"/>
      <c r="F99" s="3"/>
      <c r="G99" s="3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s="4" customFormat="1" x14ac:dyDescent="0.2">
      <c r="A100" s="7"/>
      <c r="B100" s="1"/>
      <c r="C100" s="12"/>
      <c r="D100" s="21"/>
      <c r="F100" s="3"/>
      <c r="G100" s="3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s="4" customFormat="1" x14ac:dyDescent="0.2">
      <c r="A101" s="16" t="s">
        <v>38</v>
      </c>
      <c r="B101" s="20" t="s">
        <v>37</v>
      </c>
      <c r="C101" s="5">
        <f>SUM(C102:C105)</f>
        <v>3575000</v>
      </c>
      <c r="D101" s="11"/>
      <c r="F101" s="3"/>
      <c r="G101" s="3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s="4" customFormat="1" x14ac:dyDescent="0.2">
      <c r="A102" s="7" t="s">
        <v>36</v>
      </c>
      <c r="B102" s="13" t="s">
        <v>35</v>
      </c>
      <c r="C102" s="12">
        <v>3375000</v>
      </c>
      <c r="D102" s="11"/>
      <c r="F102" s="3"/>
      <c r="G102" s="3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s="4" customFormat="1" ht="102" x14ac:dyDescent="0.2">
      <c r="A103" s="7"/>
      <c r="B103" s="43" t="s">
        <v>108</v>
      </c>
      <c r="C103" s="12"/>
      <c r="D103" s="11"/>
      <c r="F103" s="3"/>
      <c r="G103" s="3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4" customFormat="1" ht="12" customHeight="1" x14ac:dyDescent="0.2">
      <c r="A104" s="7"/>
      <c r="B104" s="13"/>
      <c r="C104" s="12"/>
      <c r="D104" s="11"/>
      <c r="F104" s="3"/>
      <c r="G104" s="3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s="4" customFormat="1" x14ac:dyDescent="0.2">
      <c r="A105" s="7" t="s">
        <v>34</v>
      </c>
      <c r="B105" s="13" t="s">
        <v>33</v>
      </c>
      <c r="C105" s="12">
        <v>200000</v>
      </c>
      <c r="D105" s="11"/>
      <c r="F105" s="3"/>
      <c r="G105" s="3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s="4" customFormat="1" ht="81.75" customHeight="1" x14ac:dyDescent="0.2">
      <c r="A106" s="7"/>
      <c r="B106" s="43" t="s">
        <v>107</v>
      </c>
      <c r="C106" s="12"/>
      <c r="D106" s="11"/>
      <c r="F106" s="3"/>
      <c r="G106" s="3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4" customFormat="1" ht="19.5" customHeight="1" x14ac:dyDescent="0.2">
      <c r="A107" s="7"/>
      <c r="B107" s="13"/>
      <c r="C107" s="12"/>
      <c r="D107" s="11"/>
      <c r="F107" s="3"/>
      <c r="G107" s="3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6">
        <v>1.08</v>
      </c>
      <c r="B108" s="20" t="s">
        <v>32</v>
      </c>
      <c r="C108" s="5">
        <f>SUM(C109:C109)</f>
        <v>75000</v>
      </c>
      <c r="D108" s="11"/>
      <c r="T108" s="29"/>
    </row>
    <row r="109" spans="1:20" x14ac:dyDescent="0.2">
      <c r="A109" s="7" t="s">
        <v>31</v>
      </c>
      <c r="B109" s="19" t="s">
        <v>30</v>
      </c>
      <c r="C109" s="12">
        <v>75000</v>
      </c>
      <c r="D109" s="11"/>
    </row>
    <row r="110" spans="1:20" ht="38.25" x14ac:dyDescent="0.2">
      <c r="A110" s="7"/>
      <c r="B110" s="43" t="s">
        <v>106</v>
      </c>
      <c r="C110" s="12"/>
      <c r="D110" s="11"/>
    </row>
    <row r="111" spans="1:20" x14ac:dyDescent="0.2">
      <c r="A111" s="7"/>
      <c r="B111" s="13"/>
      <c r="C111" s="12"/>
      <c r="D111" s="14"/>
    </row>
    <row r="112" spans="1:20" x14ac:dyDescent="0.2">
      <c r="A112" s="16" t="s">
        <v>29</v>
      </c>
      <c r="B112" s="17" t="s">
        <v>28</v>
      </c>
      <c r="C112" s="12"/>
      <c r="D112" s="5">
        <f>+C114+C121+C125</f>
        <v>1182700</v>
      </c>
    </row>
    <row r="113" spans="1:17" x14ac:dyDescent="0.2">
      <c r="A113" s="16"/>
      <c r="B113" s="17"/>
      <c r="C113" s="12"/>
    </row>
    <row r="114" spans="1:17" x14ac:dyDescent="0.2">
      <c r="A114" s="16" t="s">
        <v>27</v>
      </c>
      <c r="B114" s="18" t="s">
        <v>26</v>
      </c>
      <c r="C114" s="5">
        <f>SUM(C115:C118)</f>
        <v>545420</v>
      </c>
    </row>
    <row r="115" spans="1:17" x14ac:dyDescent="0.2">
      <c r="A115" s="7" t="s">
        <v>25</v>
      </c>
      <c r="B115" s="1" t="s">
        <v>24</v>
      </c>
      <c r="C115" s="12">
        <v>80000</v>
      </c>
      <c r="Q115" s="8">
        <f>+D115-D9</f>
        <v>0</v>
      </c>
    </row>
    <row r="116" spans="1:17" ht="25.5" x14ac:dyDescent="0.2">
      <c r="A116" s="7"/>
      <c r="B116" s="43" t="s">
        <v>105</v>
      </c>
      <c r="C116" s="12"/>
      <c r="Q116" s="8"/>
    </row>
    <row r="117" spans="1:17" x14ac:dyDescent="0.2">
      <c r="A117" s="7"/>
      <c r="B117" s="1"/>
      <c r="C117" s="12"/>
      <c r="Q117" s="8"/>
    </row>
    <row r="118" spans="1:17" x14ac:dyDescent="0.2">
      <c r="A118" s="7" t="s">
        <v>23</v>
      </c>
      <c r="B118" s="1" t="s">
        <v>22</v>
      </c>
      <c r="C118" s="12">
        <v>465420</v>
      </c>
    </row>
    <row r="119" spans="1:17" ht="38.25" x14ac:dyDescent="0.2">
      <c r="A119" s="7"/>
      <c r="B119" s="43" t="s">
        <v>104</v>
      </c>
      <c r="C119" s="12"/>
    </row>
    <row r="120" spans="1:17" x14ac:dyDescent="0.2">
      <c r="A120" s="16"/>
      <c r="B120" s="17"/>
      <c r="C120" s="12"/>
    </row>
    <row r="121" spans="1:17" ht="25.5" x14ac:dyDescent="0.2">
      <c r="A121" s="16" t="s">
        <v>21</v>
      </c>
      <c r="B121" s="15" t="s">
        <v>20</v>
      </c>
      <c r="C121" s="5">
        <f>+C122</f>
        <v>500000</v>
      </c>
    </row>
    <row r="122" spans="1:17" x14ac:dyDescent="0.2">
      <c r="A122" s="7" t="s">
        <v>19</v>
      </c>
      <c r="B122" s="13" t="s">
        <v>18</v>
      </c>
      <c r="C122" s="12">
        <v>500000</v>
      </c>
      <c r="D122" s="14"/>
    </row>
    <row r="123" spans="1:17" ht="38.25" x14ac:dyDescent="0.2">
      <c r="A123" s="7"/>
      <c r="B123" s="43" t="s">
        <v>103</v>
      </c>
      <c r="C123" s="12"/>
      <c r="D123" s="14"/>
    </row>
    <row r="124" spans="1:17" x14ac:dyDescent="0.2">
      <c r="A124" s="7"/>
      <c r="B124" s="13"/>
      <c r="C124" s="12"/>
      <c r="D124" s="14"/>
    </row>
    <row r="125" spans="1:17" x14ac:dyDescent="0.2">
      <c r="A125" s="16" t="s">
        <v>17</v>
      </c>
      <c r="B125" s="15" t="s">
        <v>16</v>
      </c>
      <c r="C125" s="5">
        <f>SUM(C126:C129)</f>
        <v>137280</v>
      </c>
      <c r="D125" s="14"/>
    </row>
    <row r="126" spans="1:17" x14ac:dyDescent="0.2">
      <c r="A126" s="7" t="s">
        <v>15</v>
      </c>
      <c r="B126" s="6" t="s">
        <v>14</v>
      </c>
      <c r="C126" s="12">
        <v>87280</v>
      </c>
      <c r="D126" s="14"/>
    </row>
    <row r="127" spans="1:17" ht="25.5" x14ac:dyDescent="0.2">
      <c r="A127" s="7"/>
      <c r="B127" s="43" t="s">
        <v>102</v>
      </c>
      <c r="C127" s="12"/>
      <c r="D127" s="14"/>
    </row>
    <row r="128" spans="1:17" x14ac:dyDescent="0.2">
      <c r="A128" s="7"/>
      <c r="C128" s="12"/>
      <c r="D128" s="14"/>
    </row>
    <row r="129" spans="1:4" x14ac:dyDescent="0.2">
      <c r="A129" s="7" t="s">
        <v>13</v>
      </c>
      <c r="B129" s="13" t="s">
        <v>101</v>
      </c>
      <c r="C129" s="12">
        <v>50000</v>
      </c>
      <c r="D129" s="14"/>
    </row>
    <row r="130" spans="1:4" ht="25.5" x14ac:dyDescent="0.2">
      <c r="A130" s="7"/>
      <c r="B130" s="43" t="s">
        <v>100</v>
      </c>
      <c r="C130" s="12"/>
      <c r="D130" s="14"/>
    </row>
    <row r="131" spans="1:4" x14ac:dyDescent="0.2">
      <c r="A131" s="7"/>
      <c r="B131" s="13"/>
      <c r="C131" s="12"/>
      <c r="D131" s="11"/>
    </row>
    <row r="132" spans="1:4" ht="13.5" thickBot="1" x14ac:dyDescent="0.25">
      <c r="A132" s="7"/>
      <c r="B132" s="10" t="s">
        <v>11</v>
      </c>
      <c r="D132" s="9">
        <f>SUM(D70:D131)</f>
        <v>29847940</v>
      </c>
    </row>
    <row r="133" spans="1:4" ht="13.5" thickTop="1" x14ac:dyDescent="0.2">
      <c r="A133" s="7"/>
    </row>
  </sheetData>
  <mergeCells count="3">
    <mergeCell ref="A1:D1"/>
    <mergeCell ref="A2:D2"/>
    <mergeCell ref="B3:E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90" firstPageNumber="0" fitToHeight="4" orientation="portrait" r:id="rId1"/>
  <headerFooter alignWithMargins="0">
    <oddFooter xml:space="preserve">&amp;LRealizado por: &amp;RRevisado por: </oddFooter>
  </headerFooter>
  <rowBreaks count="3" manualBreakCount="3">
    <brk id="45" max="4" man="1"/>
    <brk id="78" max="4" man="1"/>
    <brk id="11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view="pageBreakPreview" zoomScaleNormal="100" zoomScaleSheetLayoutView="100" workbookViewId="0">
      <selection sqref="A1:D1"/>
    </sheetView>
  </sheetViews>
  <sheetFormatPr baseColWidth="10" defaultColWidth="11.42578125" defaultRowHeight="12.75" x14ac:dyDescent="0.2"/>
  <cols>
    <col min="1" max="1" width="9.7109375" style="7" customWidth="1"/>
    <col min="2" max="2" width="51.28515625" style="6" customWidth="1"/>
    <col min="3" max="3" width="23.28515625" style="4" customWidth="1"/>
    <col min="4" max="4" width="23.42578125" style="5" customWidth="1"/>
    <col min="5" max="5" width="19.5703125" style="4" hidden="1" customWidth="1"/>
    <col min="6" max="6" width="16.28515625" style="3" hidden="1" customWidth="1"/>
    <col min="7" max="7" width="12.7109375" style="3" hidden="1" customWidth="1"/>
    <col min="8" max="8" width="14.85546875" style="2" hidden="1" customWidth="1"/>
    <col min="9" max="9" width="21.28515625" style="1" hidden="1" customWidth="1"/>
    <col min="10" max="16" width="0" style="1" hidden="1" customWidth="1"/>
    <col min="17" max="17" width="17.28515625" style="1" bestFit="1" customWidth="1"/>
    <col min="18" max="18" width="21.42578125" style="1" customWidth="1"/>
    <col min="19" max="19" width="11.42578125" style="1"/>
    <col min="20" max="20" width="14.5703125" style="1" bestFit="1" customWidth="1"/>
    <col min="21" max="16384" width="11.42578125" style="1"/>
  </cols>
  <sheetData>
    <row r="1" spans="1:20" s="39" customFormat="1" ht="14.25" x14ac:dyDescent="0.2">
      <c r="A1" s="47" t="s">
        <v>0</v>
      </c>
      <c r="B1" s="47"/>
      <c r="C1" s="47"/>
      <c r="D1" s="47"/>
      <c r="E1" s="42"/>
      <c r="F1" s="41"/>
      <c r="G1" s="41"/>
      <c r="H1" s="40"/>
    </row>
    <row r="2" spans="1:20" ht="14.25" customHeight="1" x14ac:dyDescent="0.2">
      <c r="A2" s="47" t="str">
        <f>+[4]SOLICITUD!A2</f>
        <v xml:space="preserve"> MODIFICACIÓN  PRESUPUESTARIA Nº2-2020</v>
      </c>
      <c r="B2" s="47"/>
      <c r="C2" s="47"/>
      <c r="D2" s="47"/>
    </row>
    <row r="3" spans="1:20" ht="13.5" customHeight="1" x14ac:dyDescent="0.2">
      <c r="B3" s="47"/>
      <c r="C3" s="47"/>
      <c r="D3" s="47"/>
      <c r="E3" s="47"/>
    </row>
    <row r="4" spans="1:20" ht="10.5" customHeight="1" x14ac:dyDescent="0.2"/>
    <row r="5" spans="1:20" x14ac:dyDescent="0.2">
      <c r="A5" s="38" t="s">
        <v>3</v>
      </c>
      <c r="B5" s="37"/>
      <c r="C5" s="36"/>
      <c r="D5" s="36"/>
    </row>
    <row r="6" spans="1:20" ht="11.25" customHeight="1" x14ac:dyDescent="0.2"/>
    <row r="7" spans="1:20" x14ac:dyDescent="0.2">
      <c r="A7" s="16" t="s">
        <v>1</v>
      </c>
      <c r="B7" s="15" t="s">
        <v>65</v>
      </c>
      <c r="C7" s="12"/>
      <c r="F7" s="35">
        <v>1</v>
      </c>
      <c r="G7" s="35">
        <v>2</v>
      </c>
      <c r="H7" s="34">
        <v>3</v>
      </c>
      <c r="I7" s="30"/>
      <c r="J7" s="30"/>
      <c r="K7" s="30"/>
    </row>
    <row r="8" spans="1:20" x14ac:dyDescent="0.2">
      <c r="A8" s="16"/>
      <c r="B8" s="15"/>
      <c r="C8" s="12"/>
      <c r="F8" s="35"/>
      <c r="G8" s="35"/>
      <c r="H8" s="34"/>
      <c r="I8" s="30"/>
      <c r="J8" s="30"/>
      <c r="K8" s="30"/>
    </row>
    <row r="9" spans="1:20" x14ac:dyDescent="0.2">
      <c r="B9" s="13"/>
      <c r="C9" s="12"/>
      <c r="F9" s="32"/>
      <c r="G9" s="32"/>
      <c r="H9" s="31"/>
      <c r="I9" s="30"/>
      <c r="J9" s="30"/>
      <c r="K9" s="30"/>
    </row>
    <row r="10" spans="1:20" x14ac:dyDescent="0.2">
      <c r="A10" s="16" t="s">
        <v>127</v>
      </c>
      <c r="B10" s="17" t="s">
        <v>6</v>
      </c>
      <c r="C10" s="12"/>
      <c r="D10" s="5">
        <f>+C12</f>
        <v>109393345</v>
      </c>
    </row>
    <row r="11" spans="1:20" x14ac:dyDescent="0.2">
      <c r="A11" s="16"/>
      <c r="B11" s="17"/>
      <c r="C11" s="12"/>
    </row>
    <row r="12" spans="1:20" x14ac:dyDescent="0.2">
      <c r="A12" s="16" t="s">
        <v>128</v>
      </c>
      <c r="B12" s="17" t="s">
        <v>10</v>
      </c>
      <c r="C12" s="5">
        <f>SUM(C13:C13)</f>
        <v>109393345</v>
      </c>
    </row>
    <row r="13" spans="1:20" x14ac:dyDescent="0.2">
      <c r="A13" s="7" t="s">
        <v>129</v>
      </c>
      <c r="B13" s="1" t="s">
        <v>130</v>
      </c>
      <c r="C13" s="12">
        <v>109393345</v>
      </c>
    </row>
    <row r="14" spans="1:20" x14ac:dyDescent="0.2">
      <c r="B14" s="13"/>
      <c r="C14" s="12"/>
      <c r="Q14" s="29"/>
    </row>
    <row r="15" spans="1:20" ht="13.5" thickBot="1" x14ac:dyDescent="0.25">
      <c r="B15" s="10" t="s">
        <v>68</v>
      </c>
      <c r="D15" s="9">
        <f>SUM(D9:D14)</f>
        <v>109393345</v>
      </c>
      <c r="T15" s="29"/>
    </row>
    <row r="16" spans="1:20" ht="13.5" thickTop="1" x14ac:dyDescent="0.2">
      <c r="B16" s="10"/>
    </row>
    <row r="17" spans="1:18" x14ac:dyDescent="0.2">
      <c r="A17" s="28" t="s">
        <v>67</v>
      </c>
      <c r="B17" s="27"/>
      <c r="D17" s="5" t="s">
        <v>66</v>
      </c>
    </row>
    <row r="18" spans="1:18" x14ac:dyDescent="0.2">
      <c r="A18" s="26"/>
      <c r="B18" s="10"/>
      <c r="D18" s="5" t="s">
        <v>2</v>
      </c>
    </row>
    <row r="19" spans="1:18" x14ac:dyDescent="0.2">
      <c r="A19" s="26" t="s">
        <v>1</v>
      </c>
      <c r="B19" s="10" t="s">
        <v>65</v>
      </c>
    </row>
    <row r="20" spans="1:18" x14ac:dyDescent="0.2">
      <c r="A20" s="26"/>
      <c r="B20" s="10"/>
    </row>
    <row r="21" spans="1:18" x14ac:dyDescent="0.2">
      <c r="A21" s="16" t="s">
        <v>127</v>
      </c>
      <c r="B21" s="17" t="s">
        <v>6</v>
      </c>
      <c r="C21" s="12"/>
      <c r="D21" s="5">
        <f>+C23</f>
        <v>109393345</v>
      </c>
    </row>
    <row r="22" spans="1:18" x14ac:dyDescent="0.2">
      <c r="A22" s="16"/>
      <c r="B22" s="17"/>
      <c r="C22" s="12"/>
    </row>
    <row r="23" spans="1:18" x14ac:dyDescent="0.2">
      <c r="A23" s="16" t="s">
        <v>131</v>
      </c>
      <c r="B23" s="18" t="s">
        <v>7</v>
      </c>
      <c r="C23" s="5">
        <f>SUM(C24:C24)</f>
        <v>109393345</v>
      </c>
    </row>
    <row r="24" spans="1:18" x14ac:dyDescent="0.2">
      <c r="A24" s="7" t="s">
        <v>8</v>
      </c>
      <c r="B24" s="1" t="s">
        <v>9</v>
      </c>
      <c r="C24" s="12">
        <v>109393345</v>
      </c>
    </row>
    <row r="25" spans="1:18" x14ac:dyDescent="0.2">
      <c r="B25" s="1"/>
      <c r="C25" s="12"/>
    </row>
    <row r="26" spans="1:18" x14ac:dyDescent="0.2">
      <c r="A26" s="16"/>
      <c r="B26" s="17"/>
      <c r="C26" s="12"/>
    </row>
    <row r="27" spans="1:18" x14ac:dyDescent="0.2">
      <c r="B27" s="13"/>
      <c r="C27" s="12"/>
      <c r="D27" s="11"/>
    </row>
    <row r="28" spans="1:18" ht="13.5" thickBot="1" x14ac:dyDescent="0.25">
      <c r="B28" s="10" t="s">
        <v>11</v>
      </c>
      <c r="D28" s="9">
        <f>SUM(D21:D27)</f>
        <v>109393345</v>
      </c>
      <c r="R28" s="8">
        <f>+D28-D15</f>
        <v>0</v>
      </c>
    </row>
    <row r="29" spans="1:18" ht="13.5" thickTop="1" x14ac:dyDescent="0.2"/>
  </sheetData>
  <mergeCells count="3">
    <mergeCell ref="A1:D1"/>
    <mergeCell ref="A2:D2"/>
    <mergeCell ref="B3:E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93" firstPageNumber="0" orientation="portrait" r:id="rId1"/>
  <headerFooter alignWithMargins="0">
    <oddFooter xml:space="preserve">&amp;LRealizado por: &amp;RRevisado por: </oddFooter>
  </headerFooter>
  <rowBreaks count="1" manualBreakCount="1">
    <brk id="1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view="pageBreakPreview" zoomScaleNormal="100" zoomScaleSheetLayoutView="100" workbookViewId="0">
      <selection sqref="A1:D1"/>
    </sheetView>
  </sheetViews>
  <sheetFormatPr baseColWidth="10" defaultColWidth="11.42578125" defaultRowHeight="12.75" x14ac:dyDescent="0.2"/>
  <cols>
    <col min="1" max="1" width="9.7109375" style="13" customWidth="1"/>
    <col min="2" max="2" width="51.28515625" style="6" customWidth="1"/>
    <col min="3" max="3" width="23.28515625" style="4" customWidth="1"/>
    <col min="4" max="4" width="23.42578125" style="5" customWidth="1"/>
    <col min="5" max="5" width="19.5703125" style="4" hidden="1" customWidth="1"/>
    <col min="6" max="6" width="16.28515625" style="3" hidden="1" customWidth="1"/>
    <col min="7" max="7" width="12.7109375" style="3" hidden="1" customWidth="1"/>
    <col min="8" max="8" width="14.85546875" style="2" hidden="1" customWidth="1"/>
    <col min="9" max="9" width="21.28515625" style="1" hidden="1" customWidth="1"/>
    <col min="10" max="16" width="0" style="1" hidden="1" customWidth="1"/>
    <col min="17" max="17" width="17.28515625" style="1" bestFit="1" customWidth="1"/>
    <col min="18" max="18" width="21.42578125" style="1" customWidth="1"/>
    <col min="19" max="19" width="11.42578125" style="1"/>
    <col min="20" max="20" width="14.5703125" style="1" bestFit="1" customWidth="1"/>
    <col min="21" max="16384" width="11.42578125" style="1"/>
  </cols>
  <sheetData>
    <row r="1" spans="1:11" s="39" customFormat="1" ht="14.25" x14ac:dyDescent="0.2">
      <c r="A1" s="47" t="s">
        <v>0</v>
      </c>
      <c r="B1" s="47"/>
      <c r="C1" s="47"/>
      <c r="D1" s="47"/>
      <c r="E1" s="42"/>
      <c r="F1" s="41"/>
      <c r="G1" s="41"/>
      <c r="H1" s="40"/>
    </row>
    <row r="2" spans="1:11" ht="14.25" customHeight="1" x14ac:dyDescent="0.2">
      <c r="A2" s="47" t="str">
        <f>+[4]SOLICITUD!A2</f>
        <v xml:space="preserve"> MODIFICACIÓN  PRESUPUESTARIA Nº2-2020</v>
      </c>
      <c r="B2" s="47"/>
      <c r="C2" s="47"/>
      <c r="D2" s="47"/>
    </row>
    <row r="3" spans="1:11" ht="13.5" customHeight="1" x14ac:dyDescent="0.2">
      <c r="A3" s="7"/>
      <c r="B3" s="47"/>
      <c r="C3" s="47"/>
      <c r="D3" s="47"/>
      <c r="E3" s="47"/>
    </row>
    <row r="4" spans="1:11" ht="10.5" customHeight="1" x14ac:dyDescent="0.2">
      <c r="A4" s="7"/>
    </row>
    <row r="5" spans="1:11" x14ac:dyDescent="0.2">
      <c r="A5" s="38" t="s">
        <v>3</v>
      </c>
      <c r="B5" s="37"/>
      <c r="C5" s="36"/>
      <c r="D5" s="36"/>
    </row>
    <row r="6" spans="1:11" ht="11.25" customHeight="1" x14ac:dyDescent="0.2">
      <c r="A6" s="7"/>
    </row>
    <row r="7" spans="1:11" x14ac:dyDescent="0.2">
      <c r="A7" s="16" t="s">
        <v>1</v>
      </c>
      <c r="B7" s="15" t="s">
        <v>65</v>
      </c>
      <c r="C7" s="12"/>
      <c r="F7" s="35">
        <v>1</v>
      </c>
      <c r="G7" s="35">
        <v>2</v>
      </c>
      <c r="H7" s="34">
        <v>3</v>
      </c>
      <c r="I7" s="30"/>
      <c r="J7" s="30"/>
      <c r="K7" s="30"/>
    </row>
    <row r="8" spans="1:11" x14ac:dyDescent="0.2">
      <c r="A8" s="16"/>
      <c r="B8" s="15"/>
      <c r="C8" s="12"/>
      <c r="F8" s="35"/>
      <c r="G8" s="35"/>
      <c r="H8" s="34"/>
      <c r="I8" s="30"/>
      <c r="J8" s="30"/>
      <c r="K8" s="30"/>
    </row>
    <row r="9" spans="1:11" ht="12.75" customHeight="1" x14ac:dyDescent="0.2">
      <c r="A9" s="7"/>
      <c r="B9" s="13"/>
      <c r="C9" s="12"/>
      <c r="F9" s="35"/>
      <c r="G9" s="35"/>
      <c r="H9" s="34"/>
      <c r="I9" s="30"/>
      <c r="J9" s="30"/>
      <c r="K9" s="30"/>
    </row>
    <row r="10" spans="1:11" ht="12.75" customHeight="1" x14ac:dyDescent="0.2">
      <c r="A10" s="16" t="s">
        <v>127</v>
      </c>
      <c r="B10" s="17" t="s">
        <v>6</v>
      </c>
      <c r="C10" s="12"/>
      <c r="D10" s="5">
        <f>+C12</f>
        <v>109393345</v>
      </c>
      <c r="F10" s="35"/>
      <c r="G10" s="35"/>
      <c r="H10" s="34"/>
      <c r="I10" s="30"/>
      <c r="J10" s="30"/>
      <c r="K10" s="30"/>
    </row>
    <row r="11" spans="1:11" ht="12.75" customHeight="1" x14ac:dyDescent="0.2">
      <c r="A11" s="16"/>
      <c r="B11" s="17"/>
      <c r="C11" s="12"/>
      <c r="F11" s="35"/>
      <c r="G11" s="35"/>
      <c r="H11" s="34"/>
      <c r="I11" s="30"/>
      <c r="J11" s="30"/>
      <c r="K11" s="30"/>
    </row>
    <row r="12" spans="1:11" ht="12.75" customHeight="1" x14ac:dyDescent="0.2">
      <c r="A12" s="16" t="s">
        <v>128</v>
      </c>
      <c r="B12" s="17" t="s">
        <v>10</v>
      </c>
      <c r="C12" s="5">
        <f>SUM(C13:C13)</f>
        <v>109393345</v>
      </c>
      <c r="F12" s="35"/>
      <c r="G12" s="35"/>
      <c r="H12" s="34"/>
      <c r="I12" s="30"/>
      <c r="J12" s="30"/>
      <c r="K12" s="30"/>
    </row>
    <row r="13" spans="1:11" ht="12.75" customHeight="1" x14ac:dyDescent="0.2">
      <c r="A13" s="7" t="s">
        <v>129</v>
      </c>
      <c r="B13" s="1" t="s">
        <v>130</v>
      </c>
      <c r="C13" s="12">
        <v>109393345</v>
      </c>
      <c r="F13" s="35"/>
      <c r="G13" s="35"/>
      <c r="H13" s="34"/>
      <c r="I13" s="30"/>
      <c r="J13" s="30"/>
      <c r="K13" s="30"/>
    </row>
    <row r="14" spans="1:11" ht="61.5" customHeight="1" x14ac:dyDescent="0.2">
      <c r="A14" s="7"/>
      <c r="B14" s="43" t="s">
        <v>132</v>
      </c>
      <c r="C14" s="12"/>
      <c r="F14" s="35"/>
      <c r="G14" s="35"/>
      <c r="H14" s="34"/>
      <c r="I14" s="30"/>
      <c r="J14" s="30"/>
      <c r="K14" s="30"/>
    </row>
    <row r="15" spans="1:11" ht="12.75" customHeight="1" x14ac:dyDescent="0.2">
      <c r="A15" s="7"/>
      <c r="B15" s="13"/>
      <c r="C15" s="12"/>
      <c r="F15" s="35"/>
      <c r="G15" s="35"/>
      <c r="H15" s="34"/>
      <c r="I15" s="30"/>
      <c r="J15" s="30"/>
      <c r="K15" s="30"/>
    </row>
    <row r="16" spans="1:11" ht="12.75" customHeight="1" thickBot="1" x14ac:dyDescent="0.25">
      <c r="A16" s="7"/>
      <c r="B16" s="10" t="s">
        <v>68</v>
      </c>
      <c r="D16" s="9">
        <f>SUM(D9:D15)</f>
        <v>109393345</v>
      </c>
      <c r="F16" s="35"/>
      <c r="G16" s="35"/>
      <c r="H16" s="34"/>
      <c r="I16" s="30"/>
      <c r="J16" s="30"/>
      <c r="K16" s="30"/>
    </row>
    <row r="17" spans="1:11" ht="12.75" customHeight="1" thickTop="1" x14ac:dyDescent="0.2">
      <c r="A17" s="7"/>
      <c r="B17" s="10"/>
      <c r="F17" s="35"/>
      <c r="G17" s="35"/>
      <c r="H17" s="34"/>
      <c r="I17" s="30"/>
      <c r="J17" s="30"/>
      <c r="K17" s="30"/>
    </row>
    <row r="18" spans="1:11" x14ac:dyDescent="0.2">
      <c r="A18" s="28" t="s">
        <v>67</v>
      </c>
      <c r="B18" s="27"/>
      <c r="D18" s="5" t="s">
        <v>66</v>
      </c>
      <c r="F18" s="35"/>
      <c r="G18" s="35"/>
      <c r="H18" s="34"/>
      <c r="I18" s="30"/>
      <c r="J18" s="30"/>
      <c r="K18" s="30"/>
    </row>
    <row r="19" spans="1:11" x14ac:dyDescent="0.2">
      <c r="A19" s="26"/>
      <c r="B19" s="10"/>
      <c r="D19" s="5" t="s">
        <v>2</v>
      </c>
      <c r="F19" s="35"/>
      <c r="G19" s="35"/>
      <c r="H19" s="34"/>
      <c r="I19" s="30"/>
      <c r="J19" s="30"/>
      <c r="K19" s="30"/>
    </row>
    <row r="20" spans="1:11" x14ac:dyDescent="0.2">
      <c r="A20" s="26" t="s">
        <v>1</v>
      </c>
      <c r="B20" s="10" t="s">
        <v>65</v>
      </c>
      <c r="F20" s="35"/>
      <c r="G20" s="35"/>
      <c r="H20" s="34"/>
      <c r="I20" s="30"/>
      <c r="J20" s="30"/>
      <c r="K20" s="30"/>
    </row>
    <row r="21" spans="1:11" x14ac:dyDescent="0.2">
      <c r="A21" s="26"/>
      <c r="B21" s="10"/>
      <c r="F21" s="35"/>
      <c r="G21" s="35"/>
      <c r="H21" s="34"/>
      <c r="I21" s="30"/>
      <c r="J21" s="30"/>
      <c r="K21" s="30"/>
    </row>
    <row r="22" spans="1:11" x14ac:dyDescent="0.2">
      <c r="A22" s="16" t="s">
        <v>127</v>
      </c>
      <c r="B22" s="17" t="s">
        <v>6</v>
      </c>
      <c r="C22" s="12"/>
      <c r="D22" s="5">
        <f>+C24</f>
        <v>109393345</v>
      </c>
      <c r="F22" s="35"/>
      <c r="G22" s="35"/>
      <c r="H22" s="34"/>
      <c r="I22" s="30"/>
      <c r="J22" s="30"/>
      <c r="K22" s="30"/>
    </row>
    <row r="23" spans="1:11" x14ac:dyDescent="0.2">
      <c r="A23" s="16"/>
      <c r="B23" s="17"/>
      <c r="C23" s="12"/>
      <c r="F23" s="35"/>
      <c r="G23" s="35"/>
      <c r="H23" s="34"/>
      <c r="I23" s="30"/>
      <c r="J23" s="30"/>
      <c r="K23" s="30"/>
    </row>
    <row r="24" spans="1:11" x14ac:dyDescent="0.2">
      <c r="A24" s="16" t="s">
        <v>131</v>
      </c>
      <c r="B24" s="18" t="s">
        <v>7</v>
      </c>
      <c r="C24" s="5">
        <f>SUM(C25:C25)</f>
        <v>109393345</v>
      </c>
      <c r="F24" s="35"/>
      <c r="G24" s="35"/>
      <c r="H24" s="34"/>
      <c r="I24" s="30"/>
      <c r="J24" s="30"/>
      <c r="K24" s="30"/>
    </row>
    <row r="25" spans="1:11" x14ac:dyDescent="0.2">
      <c r="A25" s="7" t="s">
        <v>8</v>
      </c>
      <c r="B25" s="1" t="s">
        <v>9</v>
      </c>
      <c r="C25" s="12">
        <v>109393345</v>
      </c>
      <c r="F25" s="35"/>
      <c r="G25" s="35"/>
      <c r="H25" s="34"/>
      <c r="I25" s="30"/>
      <c r="J25" s="30"/>
      <c r="K25" s="30"/>
    </row>
    <row r="26" spans="1:11" ht="47.25" customHeight="1" x14ac:dyDescent="0.2">
      <c r="A26" s="7"/>
      <c r="B26" s="43" t="s">
        <v>133</v>
      </c>
      <c r="C26" s="12"/>
      <c r="F26" s="35"/>
      <c r="G26" s="35"/>
      <c r="H26" s="34"/>
      <c r="I26" s="30"/>
      <c r="J26" s="30"/>
      <c r="K26" s="30"/>
    </row>
    <row r="27" spans="1:11" x14ac:dyDescent="0.2">
      <c r="A27" s="16"/>
      <c r="B27" s="17"/>
      <c r="C27" s="12"/>
      <c r="F27" s="35"/>
      <c r="G27" s="35"/>
      <c r="H27" s="34"/>
      <c r="I27" s="30"/>
      <c r="J27" s="30"/>
      <c r="K27" s="30"/>
    </row>
    <row r="28" spans="1:11" x14ac:dyDescent="0.2">
      <c r="A28" s="7"/>
      <c r="B28" s="13"/>
      <c r="C28" s="12"/>
      <c r="D28" s="11"/>
      <c r="F28" s="35"/>
      <c r="G28" s="35"/>
      <c r="H28" s="34"/>
      <c r="I28" s="30"/>
      <c r="J28" s="30"/>
      <c r="K28" s="30"/>
    </row>
    <row r="29" spans="1:11" ht="13.5" thickBot="1" x14ac:dyDescent="0.25">
      <c r="A29" s="7"/>
      <c r="B29" s="10" t="s">
        <v>11</v>
      </c>
      <c r="D29" s="9">
        <f>SUM(D22:D28)</f>
        <v>109393345</v>
      </c>
      <c r="F29" s="35"/>
      <c r="G29" s="35"/>
      <c r="H29" s="34"/>
      <c r="I29" s="30"/>
      <c r="J29" s="30"/>
      <c r="K29" s="30"/>
    </row>
    <row r="30" spans="1:11" ht="13.5" thickTop="1" x14ac:dyDescent="0.2">
      <c r="A30" s="7"/>
      <c r="F30" s="35"/>
      <c r="G30" s="35"/>
      <c r="H30" s="34"/>
      <c r="I30" s="30"/>
      <c r="J30" s="30"/>
      <c r="K30" s="30"/>
    </row>
    <row r="31" spans="1:11" x14ac:dyDescent="0.2">
      <c r="A31" s="7"/>
    </row>
  </sheetData>
  <mergeCells count="3">
    <mergeCell ref="A1:D1"/>
    <mergeCell ref="A2:D2"/>
    <mergeCell ref="B3:E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93" firstPageNumber="0" orientation="portrait" r:id="rId1"/>
  <headerFooter alignWithMargins="0">
    <oddFooter xml:space="preserve">&amp;LRealizado por: &amp;RRevisado por: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Mod N°1</vt:lpstr>
      <vt:lpstr>Mod N°1 Justif </vt:lpstr>
      <vt:lpstr>Mod N°2 </vt:lpstr>
      <vt:lpstr>Mod N°2 Justif.</vt:lpstr>
      <vt:lpstr>'Mod N°1'!Área_de_impresión</vt:lpstr>
      <vt:lpstr>'Mod N°1 Justif '!Área_de_impresión</vt:lpstr>
      <vt:lpstr>'Mod N°2 '!Área_de_impresión</vt:lpstr>
      <vt:lpstr>'Mod N°2 Justif.'!Área_de_impresión</vt:lpstr>
      <vt:lpstr>'Mod N°1'!Títulos_a_imprimir</vt:lpstr>
      <vt:lpstr>'Mod N°1 Justif '!Títulos_a_imprimir</vt:lpstr>
      <vt:lpstr>'Mod N°2 '!Títulos_a_imprimir</vt:lpstr>
      <vt:lpstr>'Mod N°2 Justif.'!Títulos_a_imprimir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Marisol Urbina Aguirre</dc:creator>
  <cp:keywords/>
  <dc:description/>
  <cp:lastModifiedBy>Maricela Cordero Vega</cp:lastModifiedBy>
  <cp:revision/>
  <dcterms:created xsi:type="dcterms:W3CDTF">2020-02-13T16:34:13Z</dcterms:created>
  <dcterms:modified xsi:type="dcterms:W3CDTF">2020-05-14T20:08:14Z</dcterms:modified>
  <cp:category/>
  <cp:contentStatus/>
</cp:coreProperties>
</file>