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vega\OneDrive - DIRECCIÓN GENERAL ARCHIVO NACIONAL\Maricela\Año 2021 Ene 2021 a Dic 2021\Página web 2021\Al 31 diciembre 2020\Información presupuetaria\"/>
    </mc:Choice>
  </mc:AlternateContent>
  <bookViews>
    <workbookView xWindow="0" yWindow="0" windowWidth="23040" windowHeight="9405" activeTab="1"/>
  </bookViews>
  <sheets>
    <sheet name="egresos" sheetId="1" r:id="rId1"/>
    <sheet name="ingreso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9" i="1" l="1"/>
  <c r="L148" i="1"/>
  <c r="L146" i="1"/>
  <c r="L145" i="1"/>
  <c r="L143" i="1"/>
  <c r="L142" i="1"/>
  <c r="L141" i="1"/>
  <c r="L139" i="1"/>
  <c r="L138" i="1"/>
  <c r="L136" i="1"/>
  <c r="L134" i="1"/>
  <c r="L133" i="1"/>
  <c r="L131" i="1"/>
  <c r="L130" i="1"/>
  <c r="L129" i="1"/>
  <c r="L127" i="1"/>
  <c r="L126" i="1"/>
  <c r="L125" i="1"/>
  <c r="L124" i="1"/>
  <c r="L123" i="1"/>
  <c r="L122" i="1"/>
  <c r="L121" i="1"/>
  <c r="L120" i="1"/>
  <c r="L118" i="1"/>
  <c r="L116" i="1"/>
  <c r="L115" i="1"/>
  <c r="L114" i="1"/>
  <c r="L113" i="1"/>
  <c r="L112" i="1"/>
  <c r="L111" i="1"/>
  <c r="L110" i="1"/>
  <c r="L109" i="1"/>
  <c r="L108" i="1"/>
  <c r="L106" i="1"/>
  <c r="L105" i="1"/>
  <c r="L104" i="1"/>
  <c r="L102" i="1"/>
  <c r="L101" i="1"/>
  <c r="L100" i="1"/>
  <c r="L99" i="1"/>
  <c r="L98" i="1"/>
  <c r="L97" i="1"/>
  <c r="L96" i="1"/>
  <c r="L95" i="1"/>
  <c r="L93" i="1"/>
  <c r="L92" i="1"/>
  <c r="L90" i="1"/>
  <c r="L89" i="1"/>
  <c r="L88" i="1"/>
  <c r="L87" i="1"/>
  <c r="L86" i="1"/>
  <c r="L84" i="1"/>
  <c r="L82" i="1"/>
  <c r="L81" i="1"/>
  <c r="L79" i="1"/>
  <c r="L78" i="1"/>
  <c r="L77" i="1"/>
  <c r="L76" i="1"/>
  <c r="L75" i="1"/>
  <c r="L74" i="1"/>
  <c r="L73" i="1"/>
  <c r="L72" i="1"/>
  <c r="L70" i="1"/>
  <c r="L69" i="1"/>
  <c r="L68" i="1"/>
  <c r="L66" i="1"/>
  <c r="L65" i="1"/>
  <c r="L63" i="1"/>
  <c r="L62" i="1"/>
  <c r="L61" i="1"/>
  <c r="L60" i="1"/>
  <c r="L59" i="1"/>
  <c r="L57" i="1"/>
  <c r="L56" i="1"/>
  <c r="L54" i="1"/>
  <c r="L53" i="1"/>
  <c r="L51" i="1"/>
  <c r="L49" i="1"/>
  <c r="L48" i="1"/>
  <c r="L47" i="1"/>
  <c r="L46" i="1"/>
  <c r="L45" i="1"/>
  <c r="L44" i="1"/>
  <c r="L42" i="1"/>
  <c r="L41" i="1"/>
  <c r="L40" i="1"/>
  <c r="L39" i="1"/>
  <c r="L38" i="1"/>
  <c r="L37" i="1"/>
  <c r="L35" i="1"/>
  <c r="L33" i="1"/>
  <c r="L32" i="1"/>
  <c r="L31" i="1"/>
  <c r="L30" i="1"/>
  <c r="L29" i="1"/>
  <c r="L27" i="1"/>
  <c r="L26" i="1"/>
  <c r="L25" i="1"/>
  <c r="L23" i="1"/>
  <c r="L22" i="1"/>
  <c r="L21" i="1"/>
  <c r="L20" i="1"/>
  <c r="L19" i="1"/>
  <c r="L18" i="1"/>
  <c r="L16" i="1"/>
  <c r="L15" i="1"/>
  <c r="L14" i="1"/>
  <c r="L12" i="1"/>
  <c r="L11" i="1"/>
  <c r="L10" i="1"/>
  <c r="L8" i="1"/>
  <c r="J7" i="1"/>
  <c r="L6" i="1"/>
</calcChain>
</file>

<file path=xl/sharedStrings.xml><?xml version="1.0" encoding="utf-8"?>
<sst xmlns="http://schemas.openxmlformats.org/spreadsheetml/2006/main" count="322" uniqueCount="260">
  <si>
    <t>JUNTA ADMINISTRATIVA DEL ARCHIVO NACIONAL</t>
  </si>
  <si>
    <t>INFORME DE EJECUCIÓN PRESUPUESTARIA GLOBAL</t>
  </si>
  <si>
    <t>COD</t>
  </si>
  <si>
    <t>DESCRIPCIÓN</t>
  </si>
  <si>
    <t>PRESUPUESTO ORIGINAL</t>
  </si>
  <si>
    <t>MODIFICACIÓN</t>
  </si>
  <si>
    <t>PRESUPUESTO ACTUAL</t>
  </si>
  <si>
    <t>EGRESOS ANTERIORES</t>
  </si>
  <si>
    <t>EGRESOS DEL PERIODO</t>
  </si>
  <si>
    <t>EJECUCIÓN TOTAL</t>
  </si>
  <si>
    <t>SALDO GLOBAL</t>
  </si>
  <si>
    <t>COMPROMISOS</t>
  </si>
  <si>
    <t>SALDO DISPONIBLE REAL</t>
  </si>
  <si>
    <t>GLOBAL</t>
  </si>
  <si>
    <t>REMUNERACIONES</t>
  </si>
  <si>
    <t>REMUNERACIONES BASICAS</t>
  </si>
  <si>
    <t>0.01.01</t>
  </si>
  <si>
    <t>Sueldo para Cargos Fijos</t>
  </si>
  <si>
    <t>0.01.05</t>
  </si>
  <si>
    <t>Suplencias</t>
  </si>
  <si>
    <t>REMUNERACIONES EVENTUALES</t>
  </si>
  <si>
    <t>0.02.01</t>
  </si>
  <si>
    <t>Tiempo Extraordinario</t>
  </si>
  <si>
    <t>0.02.05</t>
  </si>
  <si>
    <t>Dietas</t>
  </si>
  <si>
    <t>INCENTIVOS SALARIALES</t>
  </si>
  <si>
    <t>0.03.01</t>
  </si>
  <si>
    <t>Retribución por años servidos</t>
  </si>
  <si>
    <t>0.03.02</t>
  </si>
  <si>
    <t>0.03.03</t>
  </si>
  <si>
    <t>Decimotercer mes</t>
  </si>
  <si>
    <t>0.03.04</t>
  </si>
  <si>
    <t>Salario Escolar</t>
  </si>
  <si>
    <t>0.03.99</t>
  </si>
  <si>
    <t>Otros incentivos salariales</t>
  </si>
  <si>
    <t>0.04.01</t>
  </si>
  <si>
    <t>0.04.05</t>
  </si>
  <si>
    <t>Contribución Patronal al Banco Popular</t>
  </si>
  <si>
    <t>0.05.01</t>
  </si>
  <si>
    <t>0.05.02</t>
  </si>
  <si>
    <t>0.05.03</t>
  </si>
  <si>
    <t>0.05.05</t>
  </si>
  <si>
    <t>Contribución Patronal a fondos administrados por entes privados</t>
  </si>
  <si>
    <t>SERVICIOS</t>
  </si>
  <si>
    <t>SERVICIOS BASICOS</t>
  </si>
  <si>
    <t>1.02.01</t>
  </si>
  <si>
    <t>Servicio de agua y alcantarillado</t>
  </si>
  <si>
    <t>1.02.02</t>
  </si>
  <si>
    <t>1.02.03</t>
  </si>
  <si>
    <t>Servicio de correo</t>
  </si>
  <si>
    <t>1.02.04</t>
  </si>
  <si>
    <t>Servicio de telecomunicaciones</t>
  </si>
  <si>
    <t>1.02.99</t>
  </si>
  <si>
    <t>Otros servicios básicos</t>
  </si>
  <si>
    <t>SERVICIOS COMERCIALES Y FINANCIEROS</t>
  </si>
  <si>
    <t>1.03.01</t>
  </si>
  <si>
    <t>Información</t>
  </si>
  <si>
    <t>1.03.02</t>
  </si>
  <si>
    <t>Publicidad y Propaganda</t>
  </si>
  <si>
    <t>1.03.03</t>
  </si>
  <si>
    <t>1.03.06</t>
  </si>
  <si>
    <t>1.03.07</t>
  </si>
  <si>
    <t>SERVICIOS DE GESTION Y APOYO</t>
  </si>
  <si>
    <t>1.04.02</t>
  </si>
  <si>
    <t>1.04.04</t>
  </si>
  <si>
    <t>1.04.06</t>
  </si>
  <si>
    <t>Servicios Generales</t>
  </si>
  <si>
    <t>1.04.99</t>
  </si>
  <si>
    <t>GASTOS DE VIAJE Y DE TRANSPORTE</t>
  </si>
  <si>
    <t>1.05.01</t>
  </si>
  <si>
    <t>Transporte dentro del país</t>
  </si>
  <si>
    <t>1.05.02</t>
  </si>
  <si>
    <t>1.05.03</t>
  </si>
  <si>
    <t>Transporte en el exterior</t>
  </si>
  <si>
    <t>SEGUROS, REASEGUROS Y OTRAS OBLIGACIONES</t>
  </si>
  <si>
    <t>1.06.01</t>
  </si>
  <si>
    <t>Seguros</t>
  </si>
  <si>
    <t>CAPACITACION Y PROTOCOLO</t>
  </si>
  <si>
    <t>1.07.01</t>
  </si>
  <si>
    <t>1.07.02</t>
  </si>
  <si>
    <t>Actividades protocolarias y sociales</t>
  </si>
  <si>
    <t>MANTENIMIENTO Y REPARACION</t>
  </si>
  <si>
    <t>1.08.01</t>
  </si>
  <si>
    <t>1.08.04</t>
  </si>
  <si>
    <t>1.08.05</t>
  </si>
  <si>
    <t>Mantenimiento y reparación de equipo de transporte</t>
  </si>
  <si>
    <t>1.08.06</t>
  </si>
  <si>
    <t>1.08.07</t>
  </si>
  <si>
    <t>1.08.08</t>
  </si>
  <si>
    <t>1.08.99</t>
  </si>
  <si>
    <t>Mantenimiento y reparación de otros equipos</t>
  </si>
  <si>
    <t>IMPUESTOS</t>
  </si>
  <si>
    <t>1.09.99</t>
  </si>
  <si>
    <t>Otros impuestos</t>
  </si>
  <si>
    <t>MATERIALES Y SUMINISTROS</t>
  </si>
  <si>
    <t>PRODUCTOS QUIMICOS Y CONEXOS</t>
  </si>
  <si>
    <t>2.01.01</t>
  </si>
  <si>
    <t>Combustibles y lubricantes</t>
  </si>
  <si>
    <t>2.01.02</t>
  </si>
  <si>
    <t>2.01.04</t>
  </si>
  <si>
    <t>Tintas, pinturas y diluyentes</t>
  </si>
  <si>
    <t>2.01.99</t>
  </si>
  <si>
    <t>ALIMENTOS Y PRODUCTOS AGROPECUARIOS</t>
  </si>
  <si>
    <t>2.02.03</t>
  </si>
  <si>
    <t>Alimentos y bebidas</t>
  </si>
  <si>
    <t>2.03.01</t>
  </si>
  <si>
    <t>2.03.02</t>
  </si>
  <si>
    <t>2.03.03</t>
  </si>
  <si>
    <t>Madera y sus derivados</t>
  </si>
  <si>
    <t>2.03.04</t>
  </si>
  <si>
    <t>2.03.05</t>
  </si>
  <si>
    <t>Materiales y Productos de vidrio</t>
  </si>
  <si>
    <t>2.03.06</t>
  </si>
  <si>
    <t>2.03.99</t>
  </si>
  <si>
    <t>HERRAMIENTAS, REPUESTOS Y ACCESORIOS</t>
  </si>
  <si>
    <t>2.04.01</t>
  </si>
  <si>
    <t>Herramientas e instrumentos</t>
  </si>
  <si>
    <t>2.04.02</t>
  </si>
  <si>
    <t>Repuestos y accesorios</t>
  </si>
  <si>
    <t>2.99.01</t>
  </si>
  <si>
    <t>2.99.02</t>
  </si>
  <si>
    <t>2.99.03</t>
  </si>
  <si>
    <t>2.99.04</t>
  </si>
  <si>
    <t>Textiles y vestuario</t>
  </si>
  <si>
    <t>2.99.05</t>
  </si>
  <si>
    <t>2.99.06</t>
  </si>
  <si>
    <t>2.99.07</t>
  </si>
  <si>
    <t>2.99.99</t>
  </si>
  <si>
    <t>BIENES DURADEROS</t>
  </si>
  <si>
    <t>MAQUINARIA, EQUIPO Y MOBILIARIO</t>
  </si>
  <si>
    <t>5.01.03</t>
  </si>
  <si>
    <t>Equipo de comunicación</t>
  </si>
  <si>
    <t>5.01.04</t>
  </si>
  <si>
    <t>Equipo y mobiliario de oficina</t>
  </si>
  <si>
    <t>5.01.05</t>
  </si>
  <si>
    <t>5.01.99</t>
  </si>
  <si>
    <t>Maquinaria y equipo diverso</t>
  </si>
  <si>
    <t>TRANSFERENCIAS CORRIENTES</t>
  </si>
  <si>
    <t>PRESTACIONES</t>
  </si>
  <si>
    <t>OTRAS TRANSFERENCIAS CORRIENTES AL SECTOR EXTERNO</t>
  </si>
  <si>
    <t>6.07.01</t>
  </si>
  <si>
    <t>INFORME DE EJECUCION PRESUPUESTARIA DE INGRESOS</t>
  </si>
  <si>
    <t>(colones)</t>
  </si>
  <si>
    <t>GRUPOS Y RENGLONES</t>
  </si>
  <si>
    <t>PRESUP.</t>
  </si>
  <si>
    <t xml:space="preserve">TOTAL </t>
  </si>
  <si>
    <t>INGRESOS</t>
  </si>
  <si>
    <t>TOTAL</t>
  </si>
  <si>
    <t>DIFERENCIA</t>
  </si>
  <si>
    <t>ORDINARIO</t>
  </si>
  <si>
    <t>EXTRAORD.</t>
  </si>
  <si>
    <t>ANTERIORES</t>
  </si>
  <si>
    <t>PERIODO</t>
  </si>
  <si>
    <t>%*</t>
  </si>
  <si>
    <t>INGRESOS CORRIENTES</t>
  </si>
  <si>
    <t>INGRESOS TRIBUTARIOS</t>
  </si>
  <si>
    <t>OTROS INGRESOS TRIBUTARIOS</t>
  </si>
  <si>
    <t>Imptos de Timbres</t>
  </si>
  <si>
    <t>Timbre de Archivo Nacional</t>
  </si>
  <si>
    <t>INGRESOS NO TRIBUTARIOS</t>
  </si>
  <si>
    <t>Venta de Bienes y Servicios</t>
  </si>
  <si>
    <t>Venta de Servicios</t>
  </si>
  <si>
    <t>Venta de Otros Servicios</t>
  </si>
  <si>
    <t>Serv. de Encuadernación de Protocolos</t>
  </si>
  <si>
    <t>Venta de Servicios Varios</t>
  </si>
  <si>
    <t>Digitalización de Protocolos</t>
  </si>
  <si>
    <t>Servicios de formación y capacitación</t>
  </si>
  <si>
    <t>Otros Ingresos no Tributarios</t>
  </si>
  <si>
    <t>Reintegros en efectivo</t>
  </si>
  <si>
    <t xml:space="preserve"> </t>
  </si>
  <si>
    <t>Transferencias del Sector Público</t>
  </si>
  <si>
    <t>Del Gobierno Central</t>
  </si>
  <si>
    <t xml:space="preserve">Transferencia gastos ordinarios </t>
  </si>
  <si>
    <t>Transferencia Derogatoria Impuesto Chequera</t>
  </si>
  <si>
    <t>Transferencias del Sector Externo</t>
  </si>
  <si>
    <t>Transferencia de Organismos Interncionales</t>
  </si>
  <si>
    <t>INGRESOS DE CAPITAL</t>
  </si>
  <si>
    <t>TRANSFERENCIAS DE CAPITAL</t>
  </si>
  <si>
    <t>Transferencia corrientes del Sector Público</t>
  </si>
  <si>
    <t>Transferencia pro-construcción</t>
  </si>
  <si>
    <t>RECURSOS DE VIGENCIAS ANTERIORES</t>
  </si>
  <si>
    <t xml:space="preserve">Superávit Libre </t>
  </si>
  <si>
    <t>Superávit  Específico</t>
  </si>
  <si>
    <t>TOTALES</t>
  </si>
  <si>
    <t>Contribución Patronal al Seguro de Pensiones de la CCSS</t>
  </si>
  <si>
    <t>1.05.04</t>
  </si>
  <si>
    <t>Mantenimiento de Edificios y locales</t>
  </si>
  <si>
    <t>Mantenimiento y reparación de equipo y mobiliario de oficina</t>
  </si>
  <si>
    <t>% EJECUCION</t>
  </si>
  <si>
    <t>UTILES, MATERIALES Y SUMINISTROS  DIVERSOS</t>
  </si>
  <si>
    <t>5.01.06</t>
  </si>
  <si>
    <t>Equipo sanitario, de laboratorio e investigación</t>
  </si>
  <si>
    <t>Publicaciones, Restauraciones, fotografías etc)</t>
  </si>
  <si>
    <t xml:space="preserve">Servicio de entrega de índices notariales </t>
  </si>
  <si>
    <t>Materiales y Productos minerales y asfalticos</t>
  </si>
  <si>
    <t>CONTRIBUCIONES PATRONALES AL DESARROLLO Y LA SEGURIDAD SOCIAL</t>
  </si>
  <si>
    <t>Mantenimiento y reparación de equipo de computo y sistemas de información</t>
  </si>
  <si>
    <t>TRANSFERENCIAS CORRIENTES A PERSONAS</t>
  </si>
  <si>
    <t>6.02.99</t>
  </si>
  <si>
    <t>Otras transferencias a personas</t>
  </si>
  <si>
    <t>Contribución Patronal al Seguro de Salud de la CCSS</t>
  </si>
  <si>
    <t>CONTRIBUCIONES PATRONALES A FONDOS DE PENSIONES Y OTROS FONDOS DE CAPITALIZACION</t>
  </si>
  <si>
    <t>Comisiones y gastos por servicios financieros y comerciales</t>
  </si>
  <si>
    <t>Servicios de tecnologías de información</t>
  </si>
  <si>
    <t>MATERIALES Y PRODUCTOS DE USO EN LA CONSTRUCCION Y MANTENIMIENTO</t>
  </si>
  <si>
    <t>Equipo de Transporte</t>
  </si>
  <si>
    <t>Equipo de computo</t>
  </si>
  <si>
    <t>BIENES DURADEROS DIVERSOS</t>
  </si>
  <si>
    <t>Bienes intangibles</t>
  </si>
  <si>
    <t>5.01.02</t>
  </si>
  <si>
    <t>5.99.03</t>
  </si>
  <si>
    <t>6.03.99</t>
  </si>
  <si>
    <t>1.04.03</t>
  </si>
  <si>
    <t>Otras prestaciones a terceras personas</t>
  </si>
  <si>
    <t/>
  </si>
  <si>
    <t>5.01.01</t>
  </si>
  <si>
    <t>CONSTRUCCIONES, ADICIONES Y MEJORAS</t>
  </si>
  <si>
    <t>5.02.01</t>
  </si>
  <si>
    <t>Edificios</t>
  </si>
  <si>
    <t>5.02.99</t>
  </si>
  <si>
    <t>Otras construcciones, adiciones y mejoras</t>
  </si>
  <si>
    <t>Ingresos Varios no especificados 1</t>
  </si>
  <si>
    <t>1.04.05</t>
  </si>
  <si>
    <t>Servicios informáticos</t>
  </si>
  <si>
    <t>6.03.01</t>
  </si>
  <si>
    <t>Prestaciones Legales</t>
  </si>
  <si>
    <t>OTRAS TRANSFERENCIAS CORRIENTES AL SECTOR PRIVADO</t>
  </si>
  <si>
    <t>6.06.01</t>
  </si>
  <si>
    <t>Indemnizaciones</t>
  </si>
  <si>
    <t>PERIODO DE ENERO A DICIEMBRE 2020</t>
  </si>
  <si>
    <t>DE ENERO A DICIEMBRE DEL 2020</t>
  </si>
  <si>
    <t>Restricción al ejercicio liberal de la profesión</t>
  </si>
  <si>
    <t>Aporte Patronal al Régimen Obligatorio de Pensiones Complementarias</t>
  </si>
  <si>
    <t>Aporte Patronal al Fondo de Capitalización Laboral</t>
  </si>
  <si>
    <t>Servicio de energía eléctrica</t>
  </si>
  <si>
    <t>Impresión, encuadernación y otros</t>
  </si>
  <si>
    <t>Servicios Jurídicos</t>
  </si>
  <si>
    <t>Servicios de Ingeniería y arquitectura</t>
  </si>
  <si>
    <t>Servicios de ciencias económicas y sociales</t>
  </si>
  <si>
    <t>Otros Servicios de gestión y apoyo</t>
  </si>
  <si>
    <t>Viáticos dentro del país</t>
  </si>
  <si>
    <t>Viáticos en el exterior</t>
  </si>
  <si>
    <t>Actividades de capacitación</t>
  </si>
  <si>
    <t>Mantenimiento y reparación de maquinaria y equipo de la Producción</t>
  </si>
  <si>
    <t>Mantenimiento y reparación de equipo de comunicación</t>
  </si>
  <si>
    <t>Productos farmacéuticos y medicinales</t>
  </si>
  <si>
    <t>Otros productos químicos</t>
  </si>
  <si>
    <t>Materiales y productos metálicos</t>
  </si>
  <si>
    <t>Materiales y Productos eléctricos, telefónicos y de computo</t>
  </si>
  <si>
    <t>Materiales y Productos de plástico</t>
  </si>
  <si>
    <t>Otros materiales y productos de uso en la construcción</t>
  </si>
  <si>
    <t>Útiles y materiales de oficina y computo</t>
  </si>
  <si>
    <t>Útiles y materiales médicos, hospitalarios y de investigación</t>
  </si>
  <si>
    <t>Productos de papel, cartón e impresos</t>
  </si>
  <si>
    <t>Útiles y materiales de limpieza</t>
  </si>
  <si>
    <t>Útiles y materiales de resguardo y seguridad</t>
  </si>
  <si>
    <t>Útiles y materiales de cocina y comedor</t>
  </si>
  <si>
    <t>Otros útiles, materiales y suministros</t>
  </si>
  <si>
    <t>Maquinaria y Equipo para la producción</t>
  </si>
  <si>
    <t>Transferencias corrientes a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</si>
</sst>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#,##0.0"/>
    <numFmt numFmtId="166" formatCode="_(* #,##0.00_);_(* \(#,##0.00\);_(* &quot;-&quot;??_);_(@_)"/>
    <numFmt numFmtId="167" formatCode="0.00_ ;\-0.00\ "/>
    <numFmt numFmtId="168" formatCode="#,##0.00_ ;\-#,##0.00\ "/>
  </numFmts>
  <fonts count="22" x14ac:knownFonts="1">
    <font>
      <sz val="11"/>
      <color theme="1"/>
      <name val="Calibri"/>
      <family val="2"/>
      <scheme val="minor"/>
    </font>
    <font>
      <sz val="8"/>
      <color rgb="FF000000"/>
      <name val="Courier New"/>
      <family val="3"/>
    </font>
    <font>
      <sz val="11"/>
      <color rgb="FFFFFFFF"/>
      <name val="Arial"/>
      <family val="2"/>
    </font>
    <font>
      <b/>
      <sz val="8"/>
      <name val="Arial"/>
      <family val="2"/>
    </font>
    <font>
      <sz val="8"/>
      <color rgb="FFFFFFFF"/>
      <name val="Courier New"/>
      <family val="3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CA9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Fill="1" applyBorder="1"/>
    <xf numFmtId="49" fontId="2" fillId="0" borderId="0" xfId="0" applyNumberFormat="1" applyFont="1" applyFill="1" applyBorder="1" applyAlignment="1">
      <alignment vertical="distributed" wrapText="1"/>
    </xf>
    <xf numFmtId="4" fontId="3" fillId="0" borderId="0" xfId="0" applyNumberFormat="1" applyFont="1" applyFill="1" applyBorder="1" applyAlignment="1">
      <alignment vertical="distributed"/>
    </xf>
    <xf numFmtId="0" fontId="4" fillId="0" borderId="0" xfId="0" applyFont="1" applyFill="1" applyBorder="1"/>
    <xf numFmtId="49" fontId="1" fillId="0" borderId="0" xfId="0" applyNumberFormat="1" applyFont="1" applyFill="1" applyBorder="1" applyAlignment="1">
      <alignment vertical="distributed"/>
    </xf>
    <xf numFmtId="4" fontId="1" fillId="0" borderId="0" xfId="0" applyNumberFormat="1" applyFont="1" applyFill="1" applyBorder="1"/>
    <xf numFmtId="0" fontId="5" fillId="0" borderId="0" xfId="2" applyFont="1" applyFill="1" applyBorder="1" applyAlignment="1">
      <alignment wrapText="1"/>
    </xf>
    <xf numFmtId="164" fontId="5" fillId="0" borderId="0" xfId="1" applyFont="1" applyFill="1" applyBorder="1"/>
    <xf numFmtId="164" fontId="5" fillId="0" borderId="0" xfId="1" applyFont="1" applyFill="1" applyBorder="1" applyAlignment="1"/>
    <xf numFmtId="0" fontId="6" fillId="0" borderId="0" xfId="0" applyFont="1"/>
    <xf numFmtId="0" fontId="0" fillId="0" borderId="0" xfId="0" applyBorder="1"/>
    <xf numFmtId="0" fontId="6" fillId="0" borderId="0" xfId="0" applyFont="1" applyBorder="1"/>
    <xf numFmtId="0" fontId="7" fillId="0" borderId="0" xfId="2" applyFont="1" applyFill="1" applyBorder="1" applyAlignment="1"/>
    <xf numFmtId="49" fontId="10" fillId="0" borderId="6" xfId="0" quotePrefix="1" applyNumberFormat="1" applyFont="1" applyBorder="1" applyAlignment="1">
      <alignment vertical="distributed" wrapText="1"/>
    </xf>
    <xf numFmtId="4" fontId="10" fillId="0" borderId="6" xfId="0" applyNumberFormat="1" applyFont="1" applyBorder="1" applyAlignment="1">
      <alignment wrapText="1"/>
    </xf>
    <xf numFmtId="9" fontId="10" fillId="0" borderId="17" xfId="4" applyFont="1" applyBorder="1" applyAlignment="1">
      <alignment horizontal="center" wrapText="1"/>
    </xf>
    <xf numFmtId="49" fontId="11" fillId="2" borderId="8" xfId="0" applyNumberFormat="1" applyFont="1" applyFill="1" applyBorder="1" applyAlignment="1">
      <alignment vertical="distributed" wrapText="1"/>
    </xf>
    <xf numFmtId="49" fontId="10" fillId="0" borderId="8" xfId="0" quotePrefix="1" applyNumberFormat="1" applyFont="1" applyBorder="1" applyAlignment="1">
      <alignment vertical="distributed" wrapText="1"/>
    </xf>
    <xf numFmtId="4" fontId="10" fillId="0" borderId="8" xfId="0" applyNumberFormat="1" applyFont="1" applyBorder="1" applyAlignment="1">
      <alignment wrapText="1"/>
    </xf>
    <xf numFmtId="9" fontId="10" fillId="0" borderId="18" xfId="4" applyFont="1" applyBorder="1" applyAlignment="1">
      <alignment horizontal="center" wrapText="1"/>
    </xf>
    <xf numFmtId="49" fontId="9" fillId="2" borderId="8" xfId="0" applyNumberFormat="1" applyFont="1" applyFill="1" applyBorder="1" applyAlignment="1">
      <alignment vertical="distributed" wrapText="1"/>
    </xf>
    <xf numFmtId="4" fontId="9" fillId="2" borderId="8" xfId="0" applyNumberFormat="1" applyFont="1" applyFill="1" applyBorder="1" applyAlignment="1">
      <alignment wrapText="1"/>
    </xf>
    <xf numFmtId="9" fontId="9" fillId="2" borderId="18" xfId="4" applyFont="1" applyFill="1" applyBorder="1" applyAlignment="1">
      <alignment horizontal="center" wrapText="1"/>
    </xf>
    <xf numFmtId="4" fontId="10" fillId="2" borderId="8" xfId="0" applyNumberFormat="1" applyFont="1" applyFill="1" applyBorder="1" applyAlignment="1">
      <alignment wrapText="1"/>
    </xf>
    <xf numFmtId="49" fontId="9" fillId="0" borderId="8" xfId="0" quotePrefix="1" applyNumberFormat="1" applyFont="1" applyBorder="1" applyAlignment="1">
      <alignment vertical="distributed" wrapText="1"/>
    </xf>
    <xf numFmtId="4" fontId="9" fillId="0" borderId="8" xfId="0" applyNumberFormat="1" applyFont="1" applyBorder="1" applyAlignment="1">
      <alignment wrapText="1"/>
    </xf>
    <xf numFmtId="4" fontId="12" fillId="2" borderId="8" xfId="0" applyNumberFormat="1" applyFont="1" applyFill="1" applyBorder="1" applyAlignment="1">
      <alignment wrapText="1"/>
    </xf>
    <xf numFmtId="9" fontId="9" fillId="0" borderId="18" xfId="4" applyFont="1" applyBorder="1" applyAlignment="1">
      <alignment horizontal="center" wrapText="1"/>
    </xf>
    <xf numFmtId="4" fontId="12" fillId="0" borderId="8" xfId="0" applyNumberFormat="1" applyFont="1" applyBorder="1" applyAlignment="1">
      <alignment wrapText="1"/>
    </xf>
    <xf numFmtId="49" fontId="9" fillId="0" borderId="8" xfId="0" applyNumberFormat="1" applyFont="1" applyBorder="1" applyAlignment="1">
      <alignment vertical="distributed" wrapText="1"/>
    </xf>
    <xf numFmtId="49" fontId="10" fillId="0" borderId="8" xfId="0" applyNumberFormat="1" applyFont="1" applyBorder="1" applyAlignment="1">
      <alignment vertical="distributed" wrapText="1"/>
    </xf>
    <xf numFmtId="4" fontId="9" fillId="0" borderId="8" xfId="0" applyNumberFormat="1" applyFont="1" applyFill="1" applyBorder="1" applyAlignment="1">
      <alignment wrapText="1"/>
    </xf>
    <xf numFmtId="49" fontId="9" fillId="0" borderId="10" xfId="0" quotePrefix="1" applyNumberFormat="1" applyFont="1" applyBorder="1" applyAlignment="1">
      <alignment vertical="distributed" wrapText="1"/>
    </xf>
    <xf numFmtId="4" fontId="9" fillId="0" borderId="10" xfId="0" applyNumberFormat="1" applyFont="1" applyBorder="1" applyAlignment="1">
      <alignment wrapText="1"/>
    </xf>
    <xf numFmtId="9" fontId="9" fillId="0" borderId="19" xfId="4" applyFont="1" applyBorder="1" applyAlignment="1">
      <alignment horizontal="center" wrapText="1"/>
    </xf>
    <xf numFmtId="49" fontId="13" fillId="0" borderId="0" xfId="0" applyNumberFormat="1" applyFont="1" applyFill="1" applyBorder="1"/>
    <xf numFmtId="49" fontId="14" fillId="0" borderId="5" xfId="0" applyNumberFormat="1" applyFont="1" applyBorder="1" applyAlignment="1">
      <alignment wrapText="1"/>
    </xf>
    <xf numFmtId="49" fontId="15" fillId="2" borderId="7" xfId="0" applyNumberFormat="1" applyFont="1" applyFill="1" applyBorder="1" applyAlignment="1">
      <alignment wrapText="1"/>
    </xf>
    <xf numFmtId="49" fontId="14" fillId="0" borderId="7" xfId="0" applyNumberFormat="1" applyFont="1" applyBorder="1" applyAlignment="1">
      <alignment wrapText="1"/>
    </xf>
    <xf numFmtId="49" fontId="14" fillId="2" borderId="7" xfId="0" applyNumberFormat="1" applyFont="1" applyFill="1" applyBorder="1" applyAlignment="1">
      <alignment wrapText="1"/>
    </xf>
    <xf numFmtId="49" fontId="14" fillId="0" borderId="7" xfId="0" quotePrefix="1" applyNumberFormat="1" applyFont="1" applyBorder="1" applyAlignment="1">
      <alignment wrapText="1"/>
    </xf>
    <xf numFmtId="49" fontId="16" fillId="0" borderId="7" xfId="0" applyNumberFormat="1" applyFont="1" applyBorder="1" applyAlignment="1">
      <alignment wrapText="1"/>
    </xf>
    <xf numFmtId="49" fontId="16" fillId="0" borderId="7" xfId="0" quotePrefix="1" applyNumberFormat="1" applyFont="1" applyBorder="1" applyAlignment="1">
      <alignment wrapText="1"/>
    </xf>
    <xf numFmtId="49" fontId="14" fillId="0" borderId="9" xfId="0" quotePrefix="1" applyNumberFormat="1" applyFont="1" applyBorder="1" applyAlignment="1">
      <alignment wrapText="1"/>
    </xf>
    <xf numFmtId="49" fontId="17" fillId="0" borderId="0" xfId="0" applyNumberFormat="1" applyFont="1" applyFill="1" applyBorder="1"/>
    <xf numFmtId="0" fontId="18" fillId="0" borderId="13" xfId="2" applyFont="1" applyFill="1" applyBorder="1" applyAlignment="1">
      <alignment wrapText="1"/>
    </xf>
    <xf numFmtId="164" fontId="18" fillId="0" borderId="13" xfId="1" applyFont="1" applyFill="1" applyBorder="1"/>
    <xf numFmtId="9" fontId="18" fillId="0" borderId="13" xfId="3" applyFont="1" applyFill="1" applyBorder="1" applyAlignment="1">
      <alignment horizontal="center"/>
    </xf>
    <xf numFmtId="164" fontId="19" fillId="0" borderId="13" xfId="1" applyFont="1" applyFill="1" applyBorder="1"/>
    <xf numFmtId="0" fontId="8" fillId="0" borderId="13" xfId="2" applyFont="1" applyFill="1" applyBorder="1" applyAlignment="1">
      <alignment wrapText="1"/>
    </xf>
    <xf numFmtId="164" fontId="8" fillId="0" borderId="13" xfId="1" applyFont="1" applyFill="1" applyBorder="1"/>
    <xf numFmtId="9" fontId="8" fillId="0" borderId="13" xfId="3" applyFont="1" applyFill="1" applyBorder="1" applyAlignment="1">
      <alignment horizontal="center"/>
    </xf>
    <xf numFmtId="0" fontId="19" fillId="0" borderId="13" xfId="2" applyFont="1" applyFill="1" applyBorder="1" applyAlignment="1">
      <alignment wrapText="1"/>
    </xf>
    <xf numFmtId="0" fontId="20" fillId="0" borderId="13" xfId="2" applyFont="1" applyFill="1" applyBorder="1" applyAlignment="1">
      <alignment wrapText="1"/>
    </xf>
    <xf numFmtId="9" fontId="19" fillId="0" borderId="13" xfId="3" applyFont="1" applyFill="1" applyBorder="1" applyAlignment="1">
      <alignment horizontal="center"/>
    </xf>
    <xf numFmtId="0" fontId="21" fillId="0" borderId="13" xfId="2" applyFont="1" applyFill="1" applyBorder="1" applyAlignment="1">
      <alignment horizontal="left" wrapText="1"/>
    </xf>
    <xf numFmtId="0" fontId="20" fillId="0" borderId="13" xfId="2" applyFont="1" applyFill="1" applyBorder="1" applyAlignment="1">
      <alignment horizontal="left" wrapText="1"/>
    </xf>
    <xf numFmtId="0" fontId="19" fillId="0" borderId="13" xfId="2" applyFont="1" applyFill="1" applyBorder="1" applyAlignment="1">
      <alignment horizontal="left" wrapText="1"/>
    </xf>
    <xf numFmtId="167" fontId="19" fillId="0" borderId="13" xfId="2" applyNumberFormat="1" applyFont="1" applyFill="1" applyBorder="1" applyAlignment="1">
      <alignment horizontal="left" wrapText="1"/>
    </xf>
    <xf numFmtId="164" fontId="19" fillId="0" borderId="13" xfId="1" applyFont="1" applyFill="1" applyBorder="1" applyAlignment="1"/>
    <xf numFmtId="0" fontId="8" fillId="0" borderId="14" xfId="2" applyFont="1" applyFill="1" applyBorder="1" applyAlignment="1">
      <alignment wrapText="1"/>
    </xf>
    <xf numFmtId="164" fontId="8" fillId="0" borderId="14" xfId="1" applyFont="1" applyFill="1" applyBorder="1"/>
    <xf numFmtId="165" fontId="8" fillId="3" borderId="1" xfId="0" applyNumberFormat="1" applyFont="1" applyFill="1" applyBorder="1" applyAlignment="1">
      <alignment horizontal="center" wrapText="1"/>
    </xf>
    <xf numFmtId="165" fontId="8" fillId="3" borderId="2" xfId="0" applyNumberFormat="1" applyFont="1" applyFill="1" applyBorder="1" applyAlignment="1">
      <alignment horizontal="center" vertical="distributed" wrapText="1"/>
    </xf>
    <xf numFmtId="164" fontId="8" fillId="3" borderId="2" xfId="1" applyFont="1" applyFill="1" applyBorder="1" applyAlignment="1">
      <alignment horizontal="center" wrapText="1"/>
    </xf>
    <xf numFmtId="164" fontId="8" fillId="3" borderId="3" xfId="1" applyFont="1" applyFill="1" applyBorder="1" applyAlignment="1">
      <alignment horizontal="center" wrapText="1"/>
    </xf>
    <xf numFmtId="164" fontId="8" fillId="3" borderId="4" xfId="1" applyFont="1" applyFill="1" applyBorder="1" applyAlignment="1">
      <alignment horizontal="center" wrapText="1"/>
    </xf>
    <xf numFmtId="164" fontId="8" fillId="3" borderId="20" xfId="1" applyFont="1" applyFill="1" applyBorder="1" applyAlignment="1">
      <alignment horizontal="center" wrapText="1"/>
    </xf>
    <xf numFmtId="0" fontId="8" fillId="3" borderId="11" xfId="2" applyFont="1" applyFill="1" applyBorder="1" applyAlignment="1">
      <alignment horizontal="center" wrapText="1"/>
    </xf>
    <xf numFmtId="0" fontId="8" fillId="3" borderId="15" xfId="2" applyFont="1" applyFill="1" applyBorder="1" applyAlignment="1">
      <alignment horizontal="center" wrapText="1"/>
    </xf>
    <xf numFmtId="0" fontId="8" fillId="3" borderId="12" xfId="2" applyFont="1" applyFill="1" applyBorder="1" applyAlignment="1">
      <alignment horizontal="center" wrapText="1"/>
    </xf>
    <xf numFmtId="0" fontId="8" fillId="3" borderId="16" xfId="2" applyFont="1" applyFill="1" applyBorder="1" applyAlignment="1">
      <alignment horizontal="center" wrapText="1"/>
    </xf>
    <xf numFmtId="168" fontId="18" fillId="0" borderId="13" xfId="1" applyNumberFormat="1" applyFont="1" applyFill="1" applyBorder="1"/>
    <xf numFmtId="168" fontId="8" fillId="0" borderId="13" xfId="1" applyNumberFormat="1" applyFont="1" applyFill="1" applyBorder="1"/>
    <xf numFmtId="168" fontId="19" fillId="0" borderId="13" xfId="1" applyNumberFormat="1" applyFont="1" applyFill="1" applyBorder="1"/>
    <xf numFmtId="164" fontId="19" fillId="2" borderId="13" xfId="1" applyFont="1" applyFill="1" applyBorder="1" applyAlignment="1"/>
    <xf numFmtId="168" fontId="8" fillId="0" borderId="14" xfId="1" applyNumberFormat="1" applyFont="1" applyFill="1" applyBorder="1"/>
    <xf numFmtId="0" fontId="8" fillId="0" borderId="0" xfId="2" applyFont="1" applyFill="1" applyBorder="1" applyAlignment="1">
      <alignment horizontal="center"/>
    </xf>
    <xf numFmtId="166" fontId="8" fillId="0" borderId="0" xfId="2" applyNumberFormat="1" applyFont="1" applyFill="1" applyBorder="1" applyAlignment="1">
      <alignment horizontal="center"/>
    </xf>
  </cellXfs>
  <cellStyles count="5">
    <cellStyle name="Millares 2" xfId="1"/>
    <cellStyle name="Normal" xfId="0" builtinId="0"/>
    <cellStyle name="Normal 2" xfId="2"/>
    <cellStyle name="Porcentaje" xfId="4" builtinId="5"/>
    <cellStyle name="Porcentaje 2" xfId="3"/>
  </cellStyles>
  <dxfs count="0"/>
  <tableStyles count="0" defaultTableStyle="TableStyleMedium2" defaultPivotStyle="PivotStyleLight16"/>
  <colors>
    <mruColors>
      <color rgb="FF00ACA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28575</xdr:rowOff>
    </xdr:from>
    <xdr:to>
      <xdr:col>1</xdr:col>
      <xdr:colOff>1223526</xdr:colOff>
      <xdr:row>3</xdr:row>
      <xdr:rowOff>141890</xdr:rowOff>
    </xdr:to>
    <xdr:pic>
      <xdr:nvPicPr>
        <xdr:cNvPr id="3" name="Imagen 2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11993A88-F63E-4AF8-9DA0-8FC9BFD8488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284" t="17010" r="2558" b="17329"/>
        <a:stretch/>
      </xdr:blipFill>
      <xdr:spPr bwMode="auto">
        <a:xfrm>
          <a:off x="828675" y="28575"/>
          <a:ext cx="804426" cy="599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66675</xdr:rowOff>
    </xdr:from>
    <xdr:to>
      <xdr:col>0</xdr:col>
      <xdr:colOff>1299726</xdr:colOff>
      <xdr:row>4</xdr:row>
      <xdr:rowOff>18065</xdr:rowOff>
    </xdr:to>
    <xdr:pic>
      <xdr:nvPicPr>
        <xdr:cNvPr id="4" name="Imagen 3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11993A88-F63E-4AF8-9DA0-8FC9BFD8488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284" t="17010" r="2558" b="17329"/>
        <a:stretch/>
      </xdr:blipFill>
      <xdr:spPr bwMode="auto">
        <a:xfrm>
          <a:off x="495300" y="66675"/>
          <a:ext cx="804426" cy="599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zoomScaleNormal="100" workbookViewId="0">
      <pane ySplit="5" topLeftCell="A6" activePane="bottomLeft" state="frozen"/>
      <selection pane="bottomLeft" activeCell="M13" sqref="M13"/>
    </sheetView>
  </sheetViews>
  <sheetFormatPr baseColWidth="10" defaultColWidth="11.42578125" defaultRowHeight="12" x14ac:dyDescent="0.2"/>
  <cols>
    <col min="1" max="1" width="6.140625" style="45" bestFit="1" customWidth="1"/>
    <col min="2" max="2" width="23.85546875" style="5" customWidth="1"/>
    <col min="3" max="3" width="14.85546875" style="6" bestFit="1" customWidth="1"/>
    <col min="4" max="4" width="13.85546875" style="6" bestFit="1" customWidth="1"/>
    <col min="5" max="6" width="14.85546875" style="6" bestFit="1" customWidth="1"/>
    <col min="7" max="7" width="14.7109375" style="6" bestFit="1" customWidth="1"/>
    <col min="8" max="9" width="14.85546875" style="6" bestFit="1" customWidth="1"/>
    <col min="10" max="10" width="13.7109375" style="6" hidden="1" customWidth="1"/>
    <col min="11" max="11" width="13" style="6" customWidth="1"/>
    <col min="12" max="12" width="9.42578125" style="1" customWidth="1"/>
    <col min="13" max="16384" width="11.42578125" style="1"/>
  </cols>
  <sheetData>
    <row r="1" spans="1:12" ht="12.75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12.75" x14ac:dyDescent="0.2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12.75" x14ac:dyDescent="0.2">
      <c r="A3" s="78" t="s">
        <v>230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s="4" customFormat="1" ht="15" thickBot="1" x14ac:dyDescent="0.25">
      <c r="A4" s="36"/>
      <c r="B4" s="2"/>
      <c r="C4" s="3"/>
      <c r="D4" s="3"/>
      <c r="E4" s="3"/>
      <c r="F4" s="3"/>
      <c r="G4" s="3"/>
      <c r="H4" s="3"/>
      <c r="I4" s="3"/>
      <c r="J4" s="3"/>
      <c r="K4" s="3"/>
    </row>
    <row r="5" spans="1:12" ht="39" thickBot="1" x14ac:dyDescent="0.25">
      <c r="A5" s="63" t="s">
        <v>2</v>
      </c>
      <c r="B5" s="64" t="s">
        <v>3</v>
      </c>
      <c r="C5" s="65" t="s">
        <v>4</v>
      </c>
      <c r="D5" s="65" t="s">
        <v>5</v>
      </c>
      <c r="E5" s="65" t="s">
        <v>6</v>
      </c>
      <c r="F5" s="65" t="s">
        <v>7</v>
      </c>
      <c r="G5" s="65" t="s">
        <v>8</v>
      </c>
      <c r="H5" s="65" t="s">
        <v>9</v>
      </c>
      <c r="I5" s="65" t="s">
        <v>10</v>
      </c>
      <c r="J5" s="66" t="s">
        <v>11</v>
      </c>
      <c r="K5" s="67" t="s">
        <v>12</v>
      </c>
      <c r="L5" s="68" t="s">
        <v>188</v>
      </c>
    </row>
    <row r="6" spans="1:12" ht="12.75" x14ac:dyDescent="0.2">
      <c r="A6" s="37" t="s">
        <v>214</v>
      </c>
      <c r="B6" s="14" t="s">
        <v>13</v>
      </c>
      <c r="C6" s="15">
        <v>3385876102</v>
      </c>
      <c r="D6" s="15">
        <v>-74241808</v>
      </c>
      <c r="E6" s="15">
        <v>3311634294</v>
      </c>
      <c r="F6" s="15">
        <v>1954271464.6700001</v>
      </c>
      <c r="G6" s="15">
        <v>1226170706.03</v>
      </c>
      <c r="H6" s="15">
        <v>3180442170.6999998</v>
      </c>
      <c r="I6" s="15">
        <v>131192123.3</v>
      </c>
      <c r="J6" s="15">
        <v>0</v>
      </c>
      <c r="K6" s="15">
        <v>131192123.3</v>
      </c>
      <c r="L6" s="16">
        <f>H6/E6</f>
        <v>0.96038447737490418</v>
      </c>
    </row>
    <row r="7" spans="1:12" ht="12.75" x14ac:dyDescent="0.2">
      <c r="A7" s="38"/>
      <c r="B7" s="17"/>
      <c r="C7" s="22"/>
      <c r="D7" s="22"/>
      <c r="E7" s="22"/>
      <c r="F7" s="22"/>
      <c r="G7" s="22"/>
      <c r="H7" s="22"/>
      <c r="I7" s="22"/>
      <c r="J7" s="22">
        <f t="shared" ref="J7" si="0">+J11+J12+J15+J16+J19+J20+J21+J22+J23+J26+J27+J30+J31+J32+J33+J38+J39+J40+J41+J42+J45+J46+J47+J48+J49+J52+J53+J54+J56+J57+J60+J61+J62+J63+J66+J69+J70+J73+J74+J75+J76+J77+J78+J79+J82+J87+J88+J89+J90+J93+J96+J97+J98+J99+J100+J101+J102+J105+J106+J109+J110+J111+J112+J113+J114+J115+J116+J121+J122+J123+J124+J125+J126+J127+J130+J131+J134+J139+J142+J143+J146+J149+J55</f>
        <v>0</v>
      </c>
      <c r="K7" s="22">
        <v>131192123.30000003</v>
      </c>
      <c r="L7" s="23"/>
    </row>
    <row r="8" spans="1:12" ht="12.75" x14ac:dyDescent="0.2">
      <c r="A8" s="39" t="s">
        <v>214</v>
      </c>
      <c r="B8" s="18" t="s">
        <v>14</v>
      </c>
      <c r="C8" s="19">
        <v>2097213232.6900001</v>
      </c>
      <c r="D8" s="19">
        <v>-179408906.71000001</v>
      </c>
      <c r="E8" s="19">
        <v>1917804325.98</v>
      </c>
      <c r="F8" s="19">
        <v>1330592239.5</v>
      </c>
      <c r="G8" s="19">
        <v>519436373.22000003</v>
      </c>
      <c r="H8" s="19">
        <v>1850028612.72</v>
      </c>
      <c r="I8" s="19">
        <v>67775713.260000005</v>
      </c>
      <c r="J8" s="19">
        <v>0</v>
      </c>
      <c r="K8" s="19">
        <v>67775713.260000005</v>
      </c>
      <c r="L8" s="20">
        <f t="shared" ref="L8:L74" si="1">H8/E8</f>
        <v>0.96465973491567414</v>
      </c>
    </row>
    <row r="9" spans="1:12" ht="12.75" x14ac:dyDescent="0.2">
      <c r="A9" s="40"/>
      <c r="B9" s="21"/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1:12" ht="12.75" x14ac:dyDescent="0.2">
      <c r="A10" s="39" t="s">
        <v>214</v>
      </c>
      <c r="B10" s="18" t="s">
        <v>15</v>
      </c>
      <c r="C10" s="19">
        <v>831195140</v>
      </c>
      <c r="D10" s="19">
        <v>-80259760</v>
      </c>
      <c r="E10" s="19">
        <v>750935380</v>
      </c>
      <c r="F10" s="19">
        <v>558402711.63</v>
      </c>
      <c r="G10" s="19">
        <v>183707258.78999999</v>
      </c>
      <c r="H10" s="19">
        <v>742109970.41999996</v>
      </c>
      <c r="I10" s="24">
        <v>8825409.5800000001</v>
      </c>
      <c r="J10" s="24">
        <v>0</v>
      </c>
      <c r="K10" s="24">
        <v>8825409.5800000001</v>
      </c>
      <c r="L10" s="20">
        <f t="shared" si="1"/>
        <v>0.98824744470023496</v>
      </c>
    </row>
    <row r="11" spans="1:12" ht="12.75" x14ac:dyDescent="0.2">
      <c r="A11" s="41" t="s">
        <v>16</v>
      </c>
      <c r="B11" s="25" t="s">
        <v>17</v>
      </c>
      <c r="C11" s="26">
        <v>826195140</v>
      </c>
      <c r="D11" s="26">
        <v>-88500000</v>
      </c>
      <c r="E11" s="26">
        <v>737695140</v>
      </c>
      <c r="F11" s="26">
        <v>549078721.71000004</v>
      </c>
      <c r="G11" s="26">
        <v>183707258.78999999</v>
      </c>
      <c r="H11" s="26">
        <v>732785980.5</v>
      </c>
      <c r="I11" s="27">
        <v>4909159.5</v>
      </c>
      <c r="J11" s="22">
        <v>0</v>
      </c>
      <c r="K11" s="22">
        <v>4909159.5</v>
      </c>
      <c r="L11" s="28">
        <f t="shared" si="1"/>
        <v>0.99334527336048328</v>
      </c>
    </row>
    <row r="12" spans="1:12" ht="12.75" x14ac:dyDescent="0.2">
      <c r="A12" s="41" t="s">
        <v>18</v>
      </c>
      <c r="B12" s="25" t="s">
        <v>19</v>
      </c>
      <c r="C12" s="26">
        <v>5000000</v>
      </c>
      <c r="D12" s="26">
        <v>8240240</v>
      </c>
      <c r="E12" s="26">
        <v>13240240</v>
      </c>
      <c r="F12" s="26">
        <v>9323989.9199999999</v>
      </c>
      <c r="G12" s="26">
        <v>0</v>
      </c>
      <c r="H12" s="26">
        <v>9323989.9199999999</v>
      </c>
      <c r="I12" s="29">
        <v>3916250.08</v>
      </c>
      <c r="J12" s="26">
        <v>0</v>
      </c>
      <c r="K12" s="29">
        <v>3916250.08</v>
      </c>
      <c r="L12" s="28">
        <f t="shared" si="1"/>
        <v>0.70421608067527475</v>
      </c>
    </row>
    <row r="13" spans="1:12" ht="12.75" x14ac:dyDescent="0.2">
      <c r="A13" s="39"/>
      <c r="B13" s="30"/>
      <c r="C13" s="26"/>
      <c r="D13" s="26"/>
      <c r="E13" s="26"/>
      <c r="F13" s="26"/>
      <c r="G13" s="26"/>
      <c r="H13" s="26"/>
      <c r="I13" s="26"/>
      <c r="J13" s="26"/>
      <c r="K13" s="26"/>
      <c r="L13" s="28"/>
    </row>
    <row r="14" spans="1:12" ht="25.5" x14ac:dyDescent="0.2">
      <c r="A14" s="39" t="s">
        <v>214</v>
      </c>
      <c r="B14" s="18" t="s">
        <v>20</v>
      </c>
      <c r="C14" s="19">
        <v>10162873.279999999</v>
      </c>
      <c r="D14" s="19">
        <v>2391093.29</v>
      </c>
      <c r="E14" s="19">
        <v>12553966.57</v>
      </c>
      <c r="F14" s="19">
        <v>5402982.75</v>
      </c>
      <c r="G14" s="19">
        <v>4907515.4000000004</v>
      </c>
      <c r="H14" s="19">
        <v>10310498.15</v>
      </c>
      <c r="I14" s="19">
        <v>2243468.42</v>
      </c>
      <c r="J14" s="19">
        <v>0</v>
      </c>
      <c r="K14" s="19">
        <v>2243468.42</v>
      </c>
      <c r="L14" s="20">
        <f t="shared" si="1"/>
        <v>0.82129405813767431</v>
      </c>
    </row>
    <row r="15" spans="1:12" ht="12.75" x14ac:dyDescent="0.2">
      <c r="A15" s="41" t="s">
        <v>21</v>
      </c>
      <c r="B15" s="25" t="s">
        <v>22</v>
      </c>
      <c r="C15" s="26">
        <v>8000000</v>
      </c>
      <c r="D15" s="26">
        <v>3000000</v>
      </c>
      <c r="E15" s="26">
        <v>11000000</v>
      </c>
      <c r="F15" s="26">
        <v>4231426.3899999997</v>
      </c>
      <c r="G15" s="26">
        <v>4772335.82</v>
      </c>
      <c r="H15" s="26">
        <v>9003762.2100000009</v>
      </c>
      <c r="I15" s="26">
        <v>1996237.79</v>
      </c>
      <c r="J15" s="26">
        <v>0</v>
      </c>
      <c r="K15" s="26">
        <v>1996237.79</v>
      </c>
      <c r="L15" s="28">
        <f t="shared" si="1"/>
        <v>0.81852383727272737</v>
      </c>
    </row>
    <row r="16" spans="1:12" ht="12.75" x14ac:dyDescent="0.2">
      <c r="A16" s="41" t="s">
        <v>23</v>
      </c>
      <c r="B16" s="25" t="s">
        <v>24</v>
      </c>
      <c r="C16" s="26">
        <v>2162873.2799999998</v>
      </c>
      <c r="D16" s="26">
        <v>-608906.71</v>
      </c>
      <c r="E16" s="26">
        <v>1553966.57</v>
      </c>
      <c r="F16" s="26">
        <v>1171556.3600000001</v>
      </c>
      <c r="G16" s="26">
        <v>135179.57999999999</v>
      </c>
      <c r="H16" s="26">
        <v>1306735.94</v>
      </c>
      <c r="I16" s="26">
        <v>247230.63</v>
      </c>
      <c r="J16" s="26">
        <v>0</v>
      </c>
      <c r="K16" s="26">
        <v>247230.63</v>
      </c>
      <c r="L16" s="28">
        <f t="shared" si="1"/>
        <v>0.84090350798215685</v>
      </c>
    </row>
    <row r="17" spans="1:12" ht="12.75" x14ac:dyDescent="0.2">
      <c r="A17" s="41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8"/>
    </row>
    <row r="18" spans="1:12" ht="12.75" x14ac:dyDescent="0.2">
      <c r="A18" s="42" t="s">
        <v>214</v>
      </c>
      <c r="B18" s="31" t="s">
        <v>25</v>
      </c>
      <c r="C18" s="19">
        <v>917729527.22000003</v>
      </c>
      <c r="D18" s="19">
        <v>-85940240</v>
      </c>
      <c r="E18" s="19">
        <v>831789287.22000003</v>
      </c>
      <c r="F18" s="19">
        <v>537534283.74000001</v>
      </c>
      <c r="G18" s="19">
        <v>262730232.59</v>
      </c>
      <c r="H18" s="19">
        <v>800264516.33000004</v>
      </c>
      <c r="I18" s="19">
        <v>31524770.890000001</v>
      </c>
      <c r="J18" s="19">
        <v>0</v>
      </c>
      <c r="K18" s="19">
        <v>31524770.890000001</v>
      </c>
      <c r="L18" s="20">
        <f t="shared" si="1"/>
        <v>0.96210005181076341</v>
      </c>
    </row>
    <row r="19" spans="1:12" ht="25.5" x14ac:dyDescent="0.2">
      <c r="A19" s="39" t="s">
        <v>26</v>
      </c>
      <c r="B19" s="25" t="s">
        <v>27</v>
      </c>
      <c r="C19" s="26">
        <v>283570048</v>
      </c>
      <c r="D19" s="26">
        <v>-33200000</v>
      </c>
      <c r="E19" s="26">
        <v>250370048</v>
      </c>
      <c r="F19" s="26">
        <v>178802194.94</v>
      </c>
      <c r="G19" s="26">
        <v>60222140.829999998</v>
      </c>
      <c r="H19" s="26">
        <v>239024335.77000001</v>
      </c>
      <c r="I19" s="26">
        <v>11345712.23</v>
      </c>
      <c r="J19" s="26">
        <v>0</v>
      </c>
      <c r="K19" s="26">
        <v>11345712.23</v>
      </c>
      <c r="L19" s="28">
        <f t="shared" si="1"/>
        <v>0.9546842271244842</v>
      </c>
    </row>
    <row r="20" spans="1:12" ht="25.5" x14ac:dyDescent="0.2">
      <c r="A20" s="41" t="s">
        <v>28</v>
      </c>
      <c r="B20" s="25" t="s">
        <v>231</v>
      </c>
      <c r="C20" s="26">
        <v>296833584</v>
      </c>
      <c r="D20" s="26">
        <v>-30000000</v>
      </c>
      <c r="E20" s="26">
        <v>266833584</v>
      </c>
      <c r="F20" s="26">
        <v>195066598.33000001</v>
      </c>
      <c r="G20" s="26">
        <v>65266105.210000001</v>
      </c>
      <c r="H20" s="26">
        <v>260332703.53999999</v>
      </c>
      <c r="I20" s="26">
        <v>6500880.46</v>
      </c>
      <c r="J20" s="26">
        <v>0</v>
      </c>
      <c r="K20" s="26">
        <v>6500880.46</v>
      </c>
      <c r="L20" s="28">
        <f t="shared" si="1"/>
        <v>0.97563694808371648</v>
      </c>
    </row>
    <row r="21" spans="1:12" ht="12.75" x14ac:dyDescent="0.2">
      <c r="A21" s="41" t="s">
        <v>29</v>
      </c>
      <c r="B21" s="25" t="s">
        <v>30</v>
      </c>
      <c r="C21" s="26">
        <v>134374368.22</v>
      </c>
      <c r="D21" s="26">
        <v>-7000000</v>
      </c>
      <c r="E21" s="26">
        <v>127374368.22</v>
      </c>
      <c r="F21" s="26">
        <v>38665.35</v>
      </c>
      <c r="G21" s="26">
        <v>120144491.45999999</v>
      </c>
      <c r="H21" s="26">
        <v>120183156.81</v>
      </c>
      <c r="I21" s="26">
        <v>7191211.4100000001</v>
      </c>
      <c r="J21" s="26">
        <v>0</v>
      </c>
      <c r="K21" s="26">
        <v>7191211.4100000001</v>
      </c>
      <c r="L21" s="28">
        <f t="shared" si="1"/>
        <v>0.94354271184623739</v>
      </c>
    </row>
    <row r="22" spans="1:12" ht="12.75" x14ac:dyDescent="0.2">
      <c r="A22" s="41" t="s">
        <v>31</v>
      </c>
      <c r="B22" s="25" t="s">
        <v>32</v>
      </c>
      <c r="C22" s="26">
        <v>116247363</v>
      </c>
      <c r="D22" s="26">
        <v>-7240240</v>
      </c>
      <c r="E22" s="26">
        <v>109007123</v>
      </c>
      <c r="F22" s="26">
        <v>109007122.31999999</v>
      </c>
      <c r="G22" s="26">
        <v>0</v>
      </c>
      <c r="H22" s="26">
        <v>109007122.31999999</v>
      </c>
      <c r="I22" s="26">
        <v>0.68</v>
      </c>
      <c r="J22" s="26">
        <v>0</v>
      </c>
      <c r="K22" s="26">
        <v>0.68</v>
      </c>
      <c r="L22" s="28">
        <f t="shared" si="1"/>
        <v>0.99999999376187543</v>
      </c>
    </row>
    <row r="23" spans="1:12" ht="12.75" x14ac:dyDescent="0.2">
      <c r="A23" s="41" t="s">
        <v>33</v>
      </c>
      <c r="B23" s="25" t="s">
        <v>34</v>
      </c>
      <c r="C23" s="26">
        <v>86704164</v>
      </c>
      <c r="D23" s="26">
        <v>-8500000</v>
      </c>
      <c r="E23" s="26">
        <v>78204164</v>
      </c>
      <c r="F23" s="26">
        <v>54619702.799999997</v>
      </c>
      <c r="G23" s="26">
        <v>17097495.09</v>
      </c>
      <c r="H23" s="26">
        <v>71717197.890000001</v>
      </c>
      <c r="I23" s="26">
        <v>6486966.1100000003</v>
      </c>
      <c r="J23" s="26">
        <v>0</v>
      </c>
      <c r="K23" s="26">
        <v>6486966.1100000003</v>
      </c>
      <c r="L23" s="28">
        <f t="shared" si="1"/>
        <v>0.91705088606279328</v>
      </c>
    </row>
    <row r="24" spans="1:12" ht="12.75" x14ac:dyDescent="0.2">
      <c r="A24" s="41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8"/>
    </row>
    <row r="25" spans="1:12" ht="51" x14ac:dyDescent="0.2">
      <c r="A25" s="43" t="s">
        <v>214</v>
      </c>
      <c r="B25" s="18" t="s">
        <v>195</v>
      </c>
      <c r="C25" s="19">
        <v>158233862.55000001</v>
      </c>
      <c r="D25" s="19">
        <v>-7300000</v>
      </c>
      <c r="E25" s="19">
        <v>150933862.55000001</v>
      </c>
      <c r="F25" s="19">
        <v>107548313.13</v>
      </c>
      <c r="G25" s="19">
        <v>32018028.149999999</v>
      </c>
      <c r="H25" s="19">
        <v>139566341.28</v>
      </c>
      <c r="I25" s="19">
        <v>11367521.27</v>
      </c>
      <c r="J25" s="19">
        <v>0</v>
      </c>
      <c r="K25" s="19">
        <v>11367521.27</v>
      </c>
      <c r="L25" s="20">
        <f t="shared" si="1"/>
        <v>0.9246854146713811</v>
      </c>
    </row>
    <row r="26" spans="1:12" ht="25.5" x14ac:dyDescent="0.2">
      <c r="A26" s="41" t="s">
        <v>35</v>
      </c>
      <c r="B26" s="25" t="s">
        <v>200</v>
      </c>
      <c r="C26" s="26">
        <v>150085902.66</v>
      </c>
      <c r="D26" s="26">
        <v>-7000000</v>
      </c>
      <c r="E26" s="26">
        <v>143085902.66</v>
      </c>
      <c r="F26" s="26">
        <v>102035680.13</v>
      </c>
      <c r="G26" s="26">
        <v>30376609.890000001</v>
      </c>
      <c r="H26" s="26">
        <v>132412290.02</v>
      </c>
      <c r="I26" s="26">
        <v>10673612.640000001</v>
      </c>
      <c r="J26" s="26">
        <v>0</v>
      </c>
      <c r="K26" s="26">
        <v>10673612.640000001</v>
      </c>
      <c r="L26" s="28">
        <f t="shared" si="1"/>
        <v>0.92540416322240648</v>
      </c>
    </row>
    <row r="27" spans="1:12" ht="25.5" x14ac:dyDescent="0.2">
      <c r="A27" s="41" t="s">
        <v>36</v>
      </c>
      <c r="B27" s="25" t="s">
        <v>37</v>
      </c>
      <c r="C27" s="26">
        <v>8147959.8899999997</v>
      </c>
      <c r="D27" s="26">
        <v>-300000</v>
      </c>
      <c r="E27" s="26">
        <v>7847959.8899999997</v>
      </c>
      <c r="F27" s="26">
        <v>5512633</v>
      </c>
      <c r="G27" s="26">
        <v>1641418.26</v>
      </c>
      <c r="H27" s="26">
        <v>7154051.2599999998</v>
      </c>
      <c r="I27" s="26">
        <v>693908.63</v>
      </c>
      <c r="J27" s="26">
        <v>0</v>
      </c>
      <c r="K27" s="26">
        <v>693908.63</v>
      </c>
      <c r="L27" s="28">
        <f t="shared" si="1"/>
        <v>0.91158101726740604</v>
      </c>
    </row>
    <row r="28" spans="1:12" ht="12.75" x14ac:dyDescent="0.2">
      <c r="A28" s="41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8"/>
    </row>
    <row r="29" spans="1:12" ht="51" x14ac:dyDescent="0.2">
      <c r="A29" s="43" t="s">
        <v>214</v>
      </c>
      <c r="B29" s="18" t="s">
        <v>201</v>
      </c>
      <c r="C29" s="19">
        <v>179891829.63999999</v>
      </c>
      <c r="D29" s="19">
        <v>-8300000</v>
      </c>
      <c r="E29" s="19">
        <v>171591829.63999999</v>
      </c>
      <c r="F29" s="19">
        <v>121703948.25</v>
      </c>
      <c r="G29" s="19">
        <v>36073338.289999999</v>
      </c>
      <c r="H29" s="19">
        <v>157777286.53999999</v>
      </c>
      <c r="I29" s="19">
        <v>13814543.1</v>
      </c>
      <c r="J29" s="19">
        <v>0</v>
      </c>
      <c r="K29" s="19">
        <v>13814543.1</v>
      </c>
      <c r="L29" s="20">
        <f t="shared" si="1"/>
        <v>0.91949183635967435</v>
      </c>
    </row>
    <row r="30" spans="1:12" ht="38.25" x14ac:dyDescent="0.2">
      <c r="A30" s="41" t="s">
        <v>38</v>
      </c>
      <c r="B30" s="25" t="s">
        <v>184</v>
      </c>
      <c r="C30" s="26">
        <v>84612621.950000003</v>
      </c>
      <c r="D30" s="26">
        <v>-5000000</v>
      </c>
      <c r="E30" s="26">
        <v>79612621.950000003</v>
      </c>
      <c r="F30" s="26">
        <v>57534555.490000002</v>
      </c>
      <c r="G30" s="26">
        <v>17233467.079999998</v>
      </c>
      <c r="H30" s="26">
        <v>74768022.569999993</v>
      </c>
      <c r="I30" s="26">
        <v>4844599.38</v>
      </c>
      <c r="J30" s="26">
        <v>0</v>
      </c>
      <c r="K30" s="26">
        <v>4844599.38</v>
      </c>
      <c r="L30" s="28">
        <f t="shared" si="1"/>
        <v>0.93914784789976369</v>
      </c>
    </row>
    <row r="31" spans="1:12" ht="38.25" x14ac:dyDescent="0.2">
      <c r="A31" s="41" t="s">
        <v>39</v>
      </c>
      <c r="B31" s="25" t="s">
        <v>232</v>
      </c>
      <c r="C31" s="26">
        <v>24152523.760000002</v>
      </c>
      <c r="D31" s="26">
        <v>2480000</v>
      </c>
      <c r="E31" s="26">
        <v>26632523.760000002</v>
      </c>
      <c r="F31" s="26">
        <v>16537995</v>
      </c>
      <c r="G31" s="26">
        <v>8166306.79</v>
      </c>
      <c r="H31" s="26">
        <v>24704301.789999999</v>
      </c>
      <c r="I31" s="26">
        <v>1928221.97</v>
      </c>
      <c r="J31" s="26">
        <v>0</v>
      </c>
      <c r="K31" s="26">
        <v>1928221.97</v>
      </c>
      <c r="L31" s="28">
        <f t="shared" si="1"/>
        <v>0.92759897682336645</v>
      </c>
    </row>
    <row r="32" spans="1:12" ht="25.5" x14ac:dyDescent="0.2">
      <c r="A32" s="41" t="s">
        <v>40</v>
      </c>
      <c r="B32" s="25" t="s">
        <v>233</v>
      </c>
      <c r="C32" s="26">
        <v>48296797.859999999</v>
      </c>
      <c r="D32" s="26">
        <v>-4780000</v>
      </c>
      <c r="E32" s="26">
        <v>43516797.859999999</v>
      </c>
      <c r="F32" s="26">
        <v>33075885</v>
      </c>
      <c r="G32" s="26">
        <v>6606451.5899999999</v>
      </c>
      <c r="H32" s="26">
        <v>39682336.590000004</v>
      </c>
      <c r="I32" s="26">
        <v>3834461.27</v>
      </c>
      <c r="J32" s="26">
        <v>0</v>
      </c>
      <c r="K32" s="26">
        <v>3834461.27</v>
      </c>
      <c r="L32" s="28">
        <f t="shared" si="1"/>
        <v>0.91188549115364537</v>
      </c>
    </row>
    <row r="33" spans="1:12" ht="38.25" x14ac:dyDescent="0.2">
      <c r="A33" s="41" t="s">
        <v>41</v>
      </c>
      <c r="B33" s="25" t="s">
        <v>42</v>
      </c>
      <c r="C33" s="26">
        <v>22829886.07</v>
      </c>
      <c r="D33" s="26">
        <v>-1000000</v>
      </c>
      <c r="E33" s="26">
        <v>21829886.07</v>
      </c>
      <c r="F33" s="26">
        <v>14555512.76</v>
      </c>
      <c r="G33" s="26">
        <v>4067112.83</v>
      </c>
      <c r="H33" s="26">
        <v>18622625.59</v>
      </c>
      <c r="I33" s="26">
        <v>3207260.48</v>
      </c>
      <c r="J33" s="26">
        <v>0</v>
      </c>
      <c r="K33" s="26">
        <v>3207260.48</v>
      </c>
      <c r="L33" s="28">
        <f t="shared" si="1"/>
        <v>0.85307937614902996</v>
      </c>
    </row>
    <row r="34" spans="1:12" ht="12.75" x14ac:dyDescent="0.2">
      <c r="A34" s="41" t="s">
        <v>214</v>
      </c>
      <c r="B34" s="25" t="s">
        <v>214</v>
      </c>
      <c r="C34" s="26"/>
      <c r="D34" s="26"/>
      <c r="E34" s="26"/>
      <c r="F34" s="26"/>
      <c r="G34" s="26"/>
      <c r="H34" s="26"/>
      <c r="I34" s="26"/>
      <c r="J34" s="26"/>
      <c r="K34" s="26"/>
      <c r="L34" s="28"/>
    </row>
    <row r="35" spans="1:12" ht="12.75" x14ac:dyDescent="0.2">
      <c r="A35" s="43" t="s">
        <v>214</v>
      </c>
      <c r="B35" s="18" t="s">
        <v>43</v>
      </c>
      <c r="C35" s="19">
        <v>911242876.30999994</v>
      </c>
      <c r="D35" s="19">
        <v>-89580321.140000001</v>
      </c>
      <c r="E35" s="19">
        <v>821662555.16999996</v>
      </c>
      <c r="F35" s="19">
        <v>523908611.80000001</v>
      </c>
      <c r="G35" s="19">
        <v>251293862.09</v>
      </c>
      <c r="H35" s="19">
        <v>775202473.88999999</v>
      </c>
      <c r="I35" s="19">
        <v>46460081.280000001</v>
      </c>
      <c r="J35" s="19">
        <v>0</v>
      </c>
      <c r="K35" s="19">
        <v>46460081.280000001</v>
      </c>
      <c r="L35" s="20">
        <f t="shared" si="1"/>
        <v>0.94345600759378956</v>
      </c>
    </row>
    <row r="36" spans="1:12" ht="12.75" x14ac:dyDescent="0.2">
      <c r="A36" s="43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20"/>
    </row>
    <row r="37" spans="1:12" ht="12.75" x14ac:dyDescent="0.2">
      <c r="A37" s="43" t="s">
        <v>214</v>
      </c>
      <c r="B37" s="18" t="s">
        <v>44</v>
      </c>
      <c r="C37" s="19">
        <v>130967000</v>
      </c>
      <c r="D37" s="19">
        <v>-17228000</v>
      </c>
      <c r="E37" s="19">
        <v>113739000</v>
      </c>
      <c r="F37" s="19">
        <v>75570437.980000004</v>
      </c>
      <c r="G37" s="19">
        <v>25447316.399999999</v>
      </c>
      <c r="H37" s="19">
        <v>101017754.38</v>
      </c>
      <c r="I37" s="19">
        <v>12721245.619999999</v>
      </c>
      <c r="J37" s="19">
        <v>0</v>
      </c>
      <c r="K37" s="19">
        <v>12721245.619999999</v>
      </c>
      <c r="L37" s="20">
        <f t="shared" si="1"/>
        <v>0.88815405779899592</v>
      </c>
    </row>
    <row r="38" spans="1:12" ht="25.5" x14ac:dyDescent="0.2">
      <c r="A38" s="41" t="s">
        <v>45</v>
      </c>
      <c r="B38" s="25" t="s">
        <v>46</v>
      </c>
      <c r="C38" s="26">
        <v>10170000</v>
      </c>
      <c r="D38" s="26">
        <v>-2000000</v>
      </c>
      <c r="E38" s="26">
        <v>8170000</v>
      </c>
      <c r="F38" s="26">
        <v>5904990.2000000002</v>
      </c>
      <c r="G38" s="26">
        <v>2205462.42</v>
      </c>
      <c r="H38" s="26">
        <v>8110452.6200000001</v>
      </c>
      <c r="I38" s="26">
        <v>59547.38</v>
      </c>
      <c r="J38" s="26">
        <v>0</v>
      </c>
      <c r="K38" s="26">
        <v>59547.38</v>
      </c>
      <c r="L38" s="28">
        <f t="shared" si="1"/>
        <v>0.99271145899632807</v>
      </c>
    </row>
    <row r="39" spans="1:12" ht="12.75" x14ac:dyDescent="0.2">
      <c r="A39" s="41" t="s">
        <v>47</v>
      </c>
      <c r="B39" s="25" t="s">
        <v>234</v>
      </c>
      <c r="C39" s="26">
        <v>98310000</v>
      </c>
      <c r="D39" s="26">
        <v>-14408000</v>
      </c>
      <c r="E39" s="26">
        <v>83902000</v>
      </c>
      <c r="F39" s="26">
        <v>57815245</v>
      </c>
      <c r="G39" s="26">
        <v>18042649.100000001</v>
      </c>
      <c r="H39" s="26">
        <v>75857894.099999994</v>
      </c>
      <c r="I39" s="26">
        <v>8044105.9000000004</v>
      </c>
      <c r="J39" s="26">
        <v>0</v>
      </c>
      <c r="K39" s="26">
        <v>8044105.9000000004</v>
      </c>
      <c r="L39" s="28">
        <f t="shared" si="1"/>
        <v>0.9041249803341993</v>
      </c>
    </row>
    <row r="40" spans="1:12" ht="12.75" x14ac:dyDescent="0.2">
      <c r="A40" s="41" t="s">
        <v>48</v>
      </c>
      <c r="B40" s="25" t="s">
        <v>49</v>
      </c>
      <c r="C40" s="26">
        <v>1243000</v>
      </c>
      <c r="D40" s="26">
        <v>-500000</v>
      </c>
      <c r="E40" s="26">
        <v>743000</v>
      </c>
      <c r="F40" s="26">
        <v>53206.05</v>
      </c>
      <c r="G40" s="26">
        <v>81326.100000000006</v>
      </c>
      <c r="H40" s="26">
        <v>134532.15</v>
      </c>
      <c r="I40" s="26">
        <v>608467.85</v>
      </c>
      <c r="J40" s="26">
        <v>0</v>
      </c>
      <c r="K40" s="26">
        <v>608467.85</v>
      </c>
      <c r="L40" s="28">
        <f t="shared" si="1"/>
        <v>0.18106615074024227</v>
      </c>
    </row>
    <row r="41" spans="1:12" ht="25.5" x14ac:dyDescent="0.2">
      <c r="A41" s="41" t="s">
        <v>50</v>
      </c>
      <c r="B41" s="25" t="s">
        <v>51</v>
      </c>
      <c r="C41" s="26">
        <v>19605500</v>
      </c>
      <c r="D41" s="26">
        <v>0</v>
      </c>
      <c r="E41" s="26">
        <v>19605500</v>
      </c>
      <c r="F41" s="26">
        <v>10519026.73</v>
      </c>
      <c r="G41" s="26">
        <v>5117878.78</v>
      </c>
      <c r="H41" s="26">
        <v>15636905.51</v>
      </c>
      <c r="I41" s="26">
        <v>3968594.49</v>
      </c>
      <c r="J41" s="26">
        <v>0</v>
      </c>
      <c r="K41" s="26">
        <v>3968594.49</v>
      </c>
      <c r="L41" s="28">
        <f t="shared" si="1"/>
        <v>0.7975774915202366</v>
      </c>
    </row>
    <row r="42" spans="1:12" ht="12.75" x14ac:dyDescent="0.2">
      <c r="A42" s="41" t="s">
        <v>52</v>
      </c>
      <c r="B42" s="25" t="s">
        <v>53</v>
      </c>
      <c r="C42" s="26">
        <v>1638500</v>
      </c>
      <c r="D42" s="26">
        <v>-320000</v>
      </c>
      <c r="E42" s="26">
        <v>1318500</v>
      </c>
      <c r="F42" s="26">
        <v>1277970</v>
      </c>
      <c r="G42" s="26">
        <v>0</v>
      </c>
      <c r="H42" s="26">
        <v>1277970</v>
      </c>
      <c r="I42" s="26">
        <v>40530</v>
      </c>
      <c r="J42" s="26">
        <v>0</v>
      </c>
      <c r="K42" s="26">
        <v>40530</v>
      </c>
      <c r="L42" s="28">
        <f t="shared" si="1"/>
        <v>0.96926052332195678</v>
      </c>
    </row>
    <row r="43" spans="1:12" ht="12.75" x14ac:dyDescent="0.2">
      <c r="A43" s="41" t="s">
        <v>214</v>
      </c>
      <c r="B43" s="25" t="s">
        <v>214</v>
      </c>
      <c r="C43" s="26"/>
      <c r="D43" s="26"/>
      <c r="E43" s="26"/>
      <c r="F43" s="26"/>
      <c r="G43" s="26"/>
      <c r="H43" s="26"/>
      <c r="I43" s="26"/>
      <c r="J43" s="26"/>
      <c r="K43" s="26"/>
      <c r="L43" s="28"/>
    </row>
    <row r="44" spans="1:12" ht="25.5" x14ac:dyDescent="0.2">
      <c r="A44" s="43" t="s">
        <v>214</v>
      </c>
      <c r="B44" s="18" t="s">
        <v>54</v>
      </c>
      <c r="C44" s="19">
        <v>403631428.67000002</v>
      </c>
      <c r="D44" s="19">
        <v>765000</v>
      </c>
      <c r="E44" s="19">
        <v>404396428.67000002</v>
      </c>
      <c r="F44" s="19">
        <v>257793225.53</v>
      </c>
      <c r="G44" s="19">
        <v>135164710.66999999</v>
      </c>
      <c r="H44" s="19">
        <v>392957936.19999999</v>
      </c>
      <c r="I44" s="19">
        <v>11438492.470000001</v>
      </c>
      <c r="J44" s="19">
        <v>0</v>
      </c>
      <c r="K44" s="19">
        <v>11438492.470000001</v>
      </c>
      <c r="L44" s="20">
        <f t="shared" si="1"/>
        <v>0.9717146550783855</v>
      </c>
    </row>
    <row r="45" spans="1:12" ht="12.75" x14ac:dyDescent="0.2">
      <c r="A45" s="41" t="s">
        <v>55</v>
      </c>
      <c r="B45" s="25" t="s">
        <v>56</v>
      </c>
      <c r="C45" s="26">
        <v>3180000</v>
      </c>
      <c r="D45" s="26">
        <v>1150000</v>
      </c>
      <c r="E45" s="26">
        <v>4330000</v>
      </c>
      <c r="F45" s="26">
        <v>1405540.5</v>
      </c>
      <c r="G45" s="26">
        <v>1773150.8</v>
      </c>
      <c r="H45" s="26">
        <v>3178691.3</v>
      </c>
      <c r="I45" s="26">
        <v>1151308.7</v>
      </c>
      <c r="J45" s="26">
        <v>0</v>
      </c>
      <c r="K45" s="26">
        <v>1151308.7</v>
      </c>
      <c r="L45" s="28">
        <f t="shared" si="1"/>
        <v>0.73410884526558884</v>
      </c>
    </row>
    <row r="46" spans="1:12" ht="12.75" x14ac:dyDescent="0.2">
      <c r="A46" s="41" t="s">
        <v>57</v>
      </c>
      <c r="B46" s="25" t="s">
        <v>58</v>
      </c>
      <c r="C46" s="26">
        <v>2250000</v>
      </c>
      <c r="D46" s="26">
        <v>-2250000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8" t="e">
        <f t="shared" si="1"/>
        <v>#DIV/0!</v>
      </c>
    </row>
    <row r="47" spans="1:12" ht="25.5" x14ac:dyDescent="0.2">
      <c r="A47" s="41" t="s">
        <v>59</v>
      </c>
      <c r="B47" s="25" t="s">
        <v>235</v>
      </c>
      <c r="C47" s="26">
        <v>4845000</v>
      </c>
      <c r="D47" s="26">
        <v>0</v>
      </c>
      <c r="E47" s="26">
        <v>4845000</v>
      </c>
      <c r="F47" s="26">
        <v>1536442.95</v>
      </c>
      <c r="G47" s="26">
        <v>2367793.25</v>
      </c>
      <c r="H47" s="26">
        <v>3904236.2</v>
      </c>
      <c r="I47" s="26">
        <v>940763.8</v>
      </c>
      <c r="J47" s="26">
        <v>0</v>
      </c>
      <c r="K47" s="26">
        <v>940763.8</v>
      </c>
      <c r="L47" s="28">
        <f t="shared" si="1"/>
        <v>0.80582790505675961</v>
      </c>
    </row>
    <row r="48" spans="1:12" ht="38.25" x14ac:dyDescent="0.2">
      <c r="A48" s="41" t="s">
        <v>60</v>
      </c>
      <c r="B48" s="25" t="s">
        <v>202</v>
      </c>
      <c r="C48" s="26">
        <v>11500000</v>
      </c>
      <c r="D48" s="26">
        <v>0</v>
      </c>
      <c r="E48" s="26">
        <v>11500000</v>
      </c>
      <c r="F48" s="26">
        <v>7885016.3899999997</v>
      </c>
      <c r="G48" s="26">
        <v>2360344.19</v>
      </c>
      <c r="H48" s="26">
        <v>10245360.58</v>
      </c>
      <c r="I48" s="26">
        <v>1254639.42</v>
      </c>
      <c r="J48" s="26">
        <v>0</v>
      </c>
      <c r="K48" s="26">
        <v>1254639.42</v>
      </c>
      <c r="L48" s="28">
        <f t="shared" si="1"/>
        <v>0.89090091999999999</v>
      </c>
    </row>
    <row r="49" spans="1:12" ht="25.5" x14ac:dyDescent="0.2">
      <c r="A49" s="41" t="s">
        <v>61</v>
      </c>
      <c r="B49" s="25" t="s">
        <v>203</v>
      </c>
      <c r="C49" s="26">
        <v>381856428.67000002</v>
      </c>
      <c r="D49" s="26">
        <v>1865000</v>
      </c>
      <c r="E49" s="26">
        <v>383721428.67000002</v>
      </c>
      <c r="F49" s="26">
        <v>246966225.69</v>
      </c>
      <c r="G49" s="26">
        <v>128663422.43000001</v>
      </c>
      <c r="H49" s="26">
        <v>375629648.12</v>
      </c>
      <c r="I49" s="26">
        <v>8091780.5499999998</v>
      </c>
      <c r="J49" s="26">
        <v>0</v>
      </c>
      <c r="K49" s="26">
        <v>8091780.5499999998</v>
      </c>
      <c r="L49" s="28">
        <f t="shared" si="1"/>
        <v>0.97891235686772415</v>
      </c>
    </row>
    <row r="50" spans="1:12" ht="12.75" x14ac:dyDescent="0.2">
      <c r="A50" s="41"/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8"/>
    </row>
    <row r="51" spans="1:12" ht="25.5" x14ac:dyDescent="0.2">
      <c r="A51" s="43" t="s">
        <v>214</v>
      </c>
      <c r="B51" s="18" t="s">
        <v>62</v>
      </c>
      <c r="C51" s="19">
        <v>227805824.21000001</v>
      </c>
      <c r="D51" s="19">
        <v>-22784073.460000001</v>
      </c>
      <c r="E51" s="19">
        <v>205021750.75</v>
      </c>
      <c r="F51" s="19">
        <v>137977209.78999999</v>
      </c>
      <c r="G51" s="19">
        <v>61963546.420000002</v>
      </c>
      <c r="H51" s="19">
        <v>199940756.21000001</v>
      </c>
      <c r="I51" s="19">
        <v>5080994.54</v>
      </c>
      <c r="J51" s="19">
        <v>0</v>
      </c>
      <c r="K51" s="19">
        <v>5080994.54</v>
      </c>
      <c r="L51" s="20">
        <f t="shared" si="1"/>
        <v>0.97521729025621451</v>
      </c>
    </row>
    <row r="52" spans="1:12" ht="12.75" x14ac:dyDescent="0.2">
      <c r="A52" s="41" t="s">
        <v>63</v>
      </c>
      <c r="B52" s="25" t="s">
        <v>236</v>
      </c>
      <c r="C52" s="26">
        <v>1000000</v>
      </c>
      <c r="D52" s="26">
        <v>-1000000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8"/>
    </row>
    <row r="53" spans="1:12" ht="25.5" x14ac:dyDescent="0.2">
      <c r="A53" s="41" t="s">
        <v>212</v>
      </c>
      <c r="B53" s="25" t="s">
        <v>237</v>
      </c>
      <c r="C53" s="26">
        <v>0</v>
      </c>
      <c r="D53" s="26">
        <v>4900000</v>
      </c>
      <c r="E53" s="26">
        <v>4900000</v>
      </c>
      <c r="F53" s="26">
        <v>0</v>
      </c>
      <c r="G53" s="26">
        <v>4237391.5199999996</v>
      </c>
      <c r="H53" s="26">
        <v>4237391.5199999996</v>
      </c>
      <c r="I53" s="26">
        <v>662608.48</v>
      </c>
      <c r="J53" s="26">
        <v>0</v>
      </c>
      <c r="K53" s="26">
        <v>662608.48</v>
      </c>
      <c r="L53" s="28">
        <f t="shared" si="1"/>
        <v>0.86477377959183666</v>
      </c>
    </row>
    <row r="54" spans="1:12" ht="25.5" x14ac:dyDescent="0.2">
      <c r="A54" s="41" t="s">
        <v>64</v>
      </c>
      <c r="B54" s="25" t="s">
        <v>238</v>
      </c>
      <c r="C54" s="26">
        <v>7500000</v>
      </c>
      <c r="D54" s="26">
        <v>-992000</v>
      </c>
      <c r="E54" s="26">
        <v>6508000</v>
      </c>
      <c r="F54" s="26">
        <v>0</v>
      </c>
      <c r="G54" s="26">
        <v>6258400</v>
      </c>
      <c r="H54" s="26">
        <v>6258400</v>
      </c>
      <c r="I54" s="26">
        <v>249600</v>
      </c>
      <c r="J54" s="26">
        <v>0</v>
      </c>
      <c r="K54" s="26">
        <v>249600</v>
      </c>
      <c r="L54" s="28">
        <f t="shared" si="1"/>
        <v>0.96164720344191768</v>
      </c>
    </row>
    <row r="55" spans="1:12" ht="12.75" x14ac:dyDescent="0.2">
      <c r="A55" s="41" t="s">
        <v>222</v>
      </c>
      <c r="B55" s="25" t="s">
        <v>223</v>
      </c>
      <c r="C55" s="26">
        <v>0</v>
      </c>
      <c r="D55" s="26">
        <v>470000</v>
      </c>
      <c r="E55" s="26">
        <v>470000</v>
      </c>
      <c r="F55" s="26">
        <v>0</v>
      </c>
      <c r="G55" s="26">
        <v>355950</v>
      </c>
      <c r="H55" s="26">
        <v>355950</v>
      </c>
      <c r="I55" s="26">
        <v>114050</v>
      </c>
      <c r="J55" s="26">
        <v>0</v>
      </c>
      <c r="K55" s="26">
        <v>114050</v>
      </c>
      <c r="L55" s="28"/>
    </row>
    <row r="56" spans="1:12" ht="12.75" x14ac:dyDescent="0.2">
      <c r="A56" s="41" t="s">
        <v>65</v>
      </c>
      <c r="B56" s="25" t="s">
        <v>66</v>
      </c>
      <c r="C56" s="26">
        <v>203355824.21000001</v>
      </c>
      <c r="D56" s="26">
        <v>-17065789.460000001</v>
      </c>
      <c r="E56" s="26">
        <v>186290034.75</v>
      </c>
      <c r="F56" s="26">
        <v>135269622.44</v>
      </c>
      <c r="G56" s="26">
        <v>47044659.670000002</v>
      </c>
      <c r="H56" s="26">
        <v>182314282.11000001</v>
      </c>
      <c r="I56" s="26">
        <v>3975752.64</v>
      </c>
      <c r="J56" s="26">
        <v>0</v>
      </c>
      <c r="K56" s="26">
        <v>3975752.64</v>
      </c>
      <c r="L56" s="28">
        <f t="shared" si="1"/>
        <v>0.97865826454251603</v>
      </c>
    </row>
    <row r="57" spans="1:12" ht="25.5" x14ac:dyDescent="0.2">
      <c r="A57" s="41" t="s">
        <v>67</v>
      </c>
      <c r="B57" s="25" t="s">
        <v>239</v>
      </c>
      <c r="C57" s="26">
        <v>15950000</v>
      </c>
      <c r="D57" s="26">
        <v>-9096284</v>
      </c>
      <c r="E57" s="26">
        <v>6853716</v>
      </c>
      <c r="F57" s="26">
        <v>2707587.35</v>
      </c>
      <c r="G57" s="26">
        <v>4067145.23</v>
      </c>
      <c r="H57" s="26">
        <v>6774732.5800000001</v>
      </c>
      <c r="I57" s="26">
        <v>78983.42</v>
      </c>
      <c r="J57" s="26">
        <v>0</v>
      </c>
      <c r="K57" s="26">
        <v>78983.42</v>
      </c>
      <c r="L57" s="28">
        <f t="shared" si="1"/>
        <v>0.98847582537706558</v>
      </c>
    </row>
    <row r="58" spans="1:12" ht="12.75" x14ac:dyDescent="0.2">
      <c r="A58" s="41"/>
      <c r="B58" s="25"/>
      <c r="C58" s="26"/>
      <c r="D58" s="26"/>
      <c r="E58" s="26"/>
      <c r="F58" s="26"/>
      <c r="G58" s="26"/>
      <c r="H58" s="26"/>
      <c r="I58" s="26"/>
      <c r="J58" s="26"/>
      <c r="K58" s="26"/>
      <c r="L58" s="28"/>
    </row>
    <row r="59" spans="1:12" ht="25.5" x14ac:dyDescent="0.2">
      <c r="A59" s="43" t="s">
        <v>214</v>
      </c>
      <c r="B59" s="18" t="s">
        <v>68</v>
      </c>
      <c r="C59" s="19">
        <v>4885000</v>
      </c>
      <c r="D59" s="19">
        <v>-3345267.25</v>
      </c>
      <c r="E59" s="19">
        <v>1539732.75</v>
      </c>
      <c r="F59" s="19">
        <v>1449731.87</v>
      </c>
      <c r="G59" s="19">
        <v>0</v>
      </c>
      <c r="H59" s="19">
        <v>1449731.87</v>
      </c>
      <c r="I59" s="19">
        <v>90000.88</v>
      </c>
      <c r="J59" s="19">
        <v>0</v>
      </c>
      <c r="K59" s="19">
        <v>90000.88</v>
      </c>
      <c r="L59" s="20">
        <f t="shared" si="1"/>
        <v>0.9415477263830363</v>
      </c>
    </row>
    <row r="60" spans="1:12" ht="12.75" x14ac:dyDescent="0.2">
      <c r="A60" s="41" t="s">
        <v>69</v>
      </c>
      <c r="B60" s="25" t="s">
        <v>70</v>
      </c>
      <c r="C60" s="26">
        <v>235000</v>
      </c>
      <c r="D60" s="26">
        <v>-145000</v>
      </c>
      <c r="E60" s="26">
        <v>90000</v>
      </c>
      <c r="F60" s="26">
        <v>0</v>
      </c>
      <c r="G60" s="26">
        <v>0</v>
      </c>
      <c r="H60" s="26">
        <v>0</v>
      </c>
      <c r="I60" s="26">
        <v>90000</v>
      </c>
      <c r="J60" s="26">
        <v>0</v>
      </c>
      <c r="K60" s="26">
        <v>90000</v>
      </c>
      <c r="L60" s="28">
        <f t="shared" si="1"/>
        <v>0</v>
      </c>
    </row>
    <row r="61" spans="1:12" ht="12.75" x14ac:dyDescent="0.2">
      <c r="A61" s="41" t="s">
        <v>71</v>
      </c>
      <c r="B61" s="25" t="s">
        <v>240</v>
      </c>
      <c r="C61" s="26">
        <v>650000</v>
      </c>
      <c r="D61" s="26">
        <v>-467500</v>
      </c>
      <c r="E61" s="26">
        <v>182500</v>
      </c>
      <c r="F61" s="26">
        <v>182500</v>
      </c>
      <c r="G61" s="26">
        <v>0</v>
      </c>
      <c r="H61" s="26">
        <v>182500</v>
      </c>
      <c r="I61" s="26">
        <v>0</v>
      </c>
      <c r="J61" s="26">
        <v>0</v>
      </c>
      <c r="K61" s="26">
        <v>0</v>
      </c>
      <c r="L61" s="28">
        <f t="shared" si="1"/>
        <v>1</v>
      </c>
    </row>
    <row r="62" spans="1:12" ht="12.75" x14ac:dyDescent="0.2">
      <c r="A62" s="41" t="s">
        <v>72</v>
      </c>
      <c r="B62" s="25" t="s">
        <v>73</v>
      </c>
      <c r="C62" s="26">
        <v>2000000</v>
      </c>
      <c r="D62" s="26">
        <v>-979322.71</v>
      </c>
      <c r="E62" s="26">
        <v>1020677.29</v>
      </c>
      <c r="F62" s="26">
        <v>1020676.41</v>
      </c>
      <c r="G62" s="26">
        <v>0</v>
      </c>
      <c r="H62" s="26">
        <v>1020676.41</v>
      </c>
      <c r="I62" s="26">
        <v>0.88</v>
      </c>
      <c r="J62" s="26">
        <v>0</v>
      </c>
      <c r="K62" s="26">
        <v>0.88</v>
      </c>
      <c r="L62" s="28">
        <f t="shared" si="1"/>
        <v>0.99999913782739303</v>
      </c>
    </row>
    <row r="63" spans="1:12" ht="12.75" x14ac:dyDescent="0.2">
      <c r="A63" s="41" t="s">
        <v>185</v>
      </c>
      <c r="B63" s="25" t="s">
        <v>241</v>
      </c>
      <c r="C63" s="26">
        <v>2000000</v>
      </c>
      <c r="D63" s="26">
        <v>-1753444.54</v>
      </c>
      <c r="E63" s="26">
        <v>246555.46</v>
      </c>
      <c r="F63" s="26">
        <v>246555.46</v>
      </c>
      <c r="G63" s="26">
        <v>0</v>
      </c>
      <c r="H63" s="26">
        <v>246555.46</v>
      </c>
      <c r="I63" s="26">
        <v>0</v>
      </c>
      <c r="J63" s="26">
        <v>0</v>
      </c>
      <c r="K63" s="26">
        <v>0</v>
      </c>
      <c r="L63" s="28">
        <f t="shared" si="1"/>
        <v>1</v>
      </c>
    </row>
    <row r="64" spans="1:12" ht="12.75" x14ac:dyDescent="0.2">
      <c r="A64" s="41"/>
      <c r="B64" s="25"/>
      <c r="C64" s="26"/>
      <c r="D64" s="26"/>
      <c r="E64" s="26"/>
      <c r="F64" s="26"/>
      <c r="G64" s="26"/>
      <c r="H64" s="26"/>
      <c r="I64" s="26"/>
      <c r="J64" s="26"/>
      <c r="K64" s="26"/>
      <c r="L64" s="28"/>
    </row>
    <row r="65" spans="1:12" ht="25.5" x14ac:dyDescent="0.2">
      <c r="A65" s="43" t="s">
        <v>214</v>
      </c>
      <c r="B65" s="18" t="s">
        <v>74</v>
      </c>
      <c r="C65" s="19">
        <v>32120000</v>
      </c>
      <c r="D65" s="19">
        <v>265000</v>
      </c>
      <c r="E65" s="19">
        <v>32385000</v>
      </c>
      <c r="F65" s="19">
        <v>32378683.789999999</v>
      </c>
      <c r="G65" s="19">
        <v>0</v>
      </c>
      <c r="H65" s="19">
        <v>32378683.789999999</v>
      </c>
      <c r="I65" s="19">
        <v>6316.21</v>
      </c>
      <c r="J65" s="19">
        <v>0</v>
      </c>
      <c r="K65" s="19">
        <v>6316.21</v>
      </c>
      <c r="L65" s="20">
        <f t="shared" si="1"/>
        <v>0.99980496495291027</v>
      </c>
    </row>
    <row r="66" spans="1:12" ht="12.75" x14ac:dyDescent="0.2">
      <c r="A66" s="41" t="s">
        <v>75</v>
      </c>
      <c r="B66" s="25" t="s">
        <v>76</v>
      </c>
      <c r="C66" s="26">
        <v>32120000</v>
      </c>
      <c r="D66" s="26">
        <v>265000</v>
      </c>
      <c r="E66" s="26">
        <v>32385000</v>
      </c>
      <c r="F66" s="26">
        <v>32378683.789999999</v>
      </c>
      <c r="G66" s="26">
        <v>0</v>
      </c>
      <c r="H66" s="26">
        <v>32378683.789999999</v>
      </c>
      <c r="I66" s="26">
        <v>6316.21</v>
      </c>
      <c r="J66" s="26">
        <v>0</v>
      </c>
      <c r="K66" s="26">
        <v>6316.21</v>
      </c>
      <c r="L66" s="28">
        <f t="shared" si="1"/>
        <v>0.99980496495291027</v>
      </c>
    </row>
    <row r="67" spans="1:12" ht="12.75" x14ac:dyDescent="0.2">
      <c r="A67" s="41"/>
      <c r="B67" s="25"/>
      <c r="C67" s="26"/>
      <c r="D67" s="26"/>
      <c r="E67" s="26"/>
      <c r="F67" s="26"/>
      <c r="G67" s="26"/>
      <c r="H67" s="26"/>
      <c r="I67" s="26"/>
      <c r="J67" s="26"/>
      <c r="K67" s="26"/>
      <c r="L67" s="28"/>
    </row>
    <row r="68" spans="1:12" ht="25.5" x14ac:dyDescent="0.2">
      <c r="A68" s="43" t="s">
        <v>214</v>
      </c>
      <c r="B68" s="18" t="s">
        <v>77</v>
      </c>
      <c r="C68" s="19">
        <v>19085000</v>
      </c>
      <c r="D68" s="19">
        <v>-16725445</v>
      </c>
      <c r="E68" s="19">
        <v>2359555</v>
      </c>
      <c r="F68" s="19">
        <v>330028.09000000003</v>
      </c>
      <c r="G68" s="19">
        <v>1254500</v>
      </c>
      <c r="H68" s="19">
        <v>1584528.09</v>
      </c>
      <c r="I68" s="19">
        <v>775026.91</v>
      </c>
      <c r="J68" s="19">
        <v>0</v>
      </c>
      <c r="K68" s="19">
        <v>775026.91</v>
      </c>
      <c r="L68" s="20">
        <f t="shared" si="1"/>
        <v>0.67153683215691096</v>
      </c>
    </row>
    <row r="69" spans="1:12" ht="12.75" x14ac:dyDescent="0.2">
      <c r="A69" s="41" t="s">
        <v>78</v>
      </c>
      <c r="B69" s="25" t="s">
        <v>242</v>
      </c>
      <c r="C69" s="26">
        <v>17085000</v>
      </c>
      <c r="D69" s="26">
        <v>-14742000</v>
      </c>
      <c r="E69" s="26">
        <v>2343000</v>
      </c>
      <c r="F69" s="26">
        <v>313473.09000000003</v>
      </c>
      <c r="G69" s="26">
        <v>1254500</v>
      </c>
      <c r="H69" s="26">
        <v>1567973.09</v>
      </c>
      <c r="I69" s="26">
        <v>775026.91</v>
      </c>
      <c r="J69" s="26">
        <v>0</v>
      </c>
      <c r="K69" s="26">
        <v>775026.91</v>
      </c>
      <c r="L69" s="28">
        <f t="shared" si="1"/>
        <v>0.66921600085360655</v>
      </c>
    </row>
    <row r="70" spans="1:12" ht="25.5" x14ac:dyDescent="0.2">
      <c r="A70" s="41" t="s">
        <v>79</v>
      </c>
      <c r="B70" s="25" t="s">
        <v>80</v>
      </c>
      <c r="C70" s="26">
        <v>2000000</v>
      </c>
      <c r="D70" s="26">
        <v>-1983445</v>
      </c>
      <c r="E70" s="26">
        <v>16555</v>
      </c>
      <c r="F70" s="26">
        <v>16555</v>
      </c>
      <c r="G70" s="26">
        <v>0</v>
      </c>
      <c r="H70" s="26">
        <v>16555</v>
      </c>
      <c r="I70" s="26">
        <v>0</v>
      </c>
      <c r="J70" s="26">
        <v>0</v>
      </c>
      <c r="K70" s="26">
        <v>0</v>
      </c>
      <c r="L70" s="28">
        <f t="shared" si="1"/>
        <v>1</v>
      </c>
    </row>
    <row r="71" spans="1:12" ht="12.75" x14ac:dyDescent="0.2">
      <c r="A71" s="41" t="s">
        <v>214</v>
      </c>
      <c r="B71" s="25" t="s">
        <v>214</v>
      </c>
      <c r="C71" s="26"/>
      <c r="D71" s="26"/>
      <c r="E71" s="26"/>
      <c r="F71" s="26"/>
      <c r="G71" s="26"/>
      <c r="H71" s="26"/>
      <c r="I71" s="26"/>
      <c r="J71" s="26"/>
      <c r="K71" s="26"/>
      <c r="L71" s="28"/>
    </row>
    <row r="72" spans="1:12" ht="25.5" x14ac:dyDescent="0.2">
      <c r="A72" s="43" t="s">
        <v>214</v>
      </c>
      <c r="B72" s="18" t="s">
        <v>81</v>
      </c>
      <c r="C72" s="19">
        <v>92698623.430000007</v>
      </c>
      <c r="D72" s="19">
        <v>-30527535.43</v>
      </c>
      <c r="E72" s="19">
        <v>62171088</v>
      </c>
      <c r="F72" s="19">
        <v>18393367.399999999</v>
      </c>
      <c r="G72" s="19">
        <v>27463788.600000001</v>
      </c>
      <c r="H72" s="19">
        <v>45857156</v>
      </c>
      <c r="I72" s="19">
        <v>16313932</v>
      </c>
      <c r="J72" s="19">
        <v>0</v>
      </c>
      <c r="K72" s="19">
        <v>16313932</v>
      </c>
      <c r="L72" s="20">
        <f t="shared" si="1"/>
        <v>0.73759616367016123</v>
      </c>
    </row>
    <row r="73" spans="1:12" ht="25.5" x14ac:dyDescent="0.2">
      <c r="A73" s="41" t="s">
        <v>82</v>
      </c>
      <c r="B73" s="25" t="s">
        <v>186</v>
      </c>
      <c r="C73" s="26">
        <v>59641603.43</v>
      </c>
      <c r="D73" s="26">
        <v>-31583243.43</v>
      </c>
      <c r="E73" s="26">
        <v>28058360</v>
      </c>
      <c r="F73" s="26">
        <v>0</v>
      </c>
      <c r="G73" s="26">
        <v>24743493.059999999</v>
      </c>
      <c r="H73" s="26">
        <v>24743493.059999999</v>
      </c>
      <c r="I73" s="26">
        <v>3314866.94</v>
      </c>
      <c r="J73" s="26">
        <v>0</v>
      </c>
      <c r="K73" s="26">
        <v>3314866.94</v>
      </c>
      <c r="L73" s="28">
        <f t="shared" si="1"/>
        <v>0.88185813639856347</v>
      </c>
    </row>
    <row r="74" spans="1:12" ht="38.25" x14ac:dyDescent="0.2">
      <c r="A74" s="41" t="s">
        <v>83</v>
      </c>
      <c r="B74" s="25" t="s">
        <v>243</v>
      </c>
      <c r="C74" s="26">
        <v>8192500</v>
      </c>
      <c r="D74" s="26">
        <v>1310000</v>
      </c>
      <c r="E74" s="26">
        <v>9502500</v>
      </c>
      <c r="F74" s="26">
        <v>5825835.8899999997</v>
      </c>
      <c r="G74" s="26">
        <v>1918257.54</v>
      </c>
      <c r="H74" s="26">
        <v>7744093.4299999997</v>
      </c>
      <c r="I74" s="26">
        <v>1758406.57</v>
      </c>
      <c r="J74" s="26">
        <v>0</v>
      </c>
      <c r="K74" s="26">
        <v>1758406.57</v>
      </c>
      <c r="L74" s="28">
        <f t="shared" si="1"/>
        <v>0.81495326808734536</v>
      </c>
    </row>
    <row r="75" spans="1:12" ht="25.5" x14ac:dyDescent="0.2">
      <c r="A75" s="41" t="s">
        <v>84</v>
      </c>
      <c r="B75" s="25" t="s">
        <v>85</v>
      </c>
      <c r="C75" s="26">
        <v>282500</v>
      </c>
      <c r="D75" s="26">
        <v>0</v>
      </c>
      <c r="E75" s="26">
        <v>282500</v>
      </c>
      <c r="F75" s="26">
        <v>0</v>
      </c>
      <c r="G75" s="26">
        <v>0</v>
      </c>
      <c r="H75" s="26">
        <v>0</v>
      </c>
      <c r="I75" s="26">
        <v>282500</v>
      </c>
      <c r="J75" s="26">
        <v>0</v>
      </c>
      <c r="K75" s="26">
        <v>282500</v>
      </c>
      <c r="L75" s="28">
        <f t="shared" ref="L75:L138" si="2">H75/E75</f>
        <v>0</v>
      </c>
    </row>
    <row r="76" spans="1:12" ht="25.5" x14ac:dyDescent="0.2">
      <c r="A76" s="41" t="s">
        <v>86</v>
      </c>
      <c r="B76" s="25" t="s">
        <v>244</v>
      </c>
      <c r="C76" s="26">
        <v>1921000</v>
      </c>
      <c r="D76" s="26">
        <v>-1795570</v>
      </c>
      <c r="E76" s="26">
        <v>125430</v>
      </c>
      <c r="F76" s="26">
        <v>0</v>
      </c>
      <c r="G76" s="26">
        <v>125430</v>
      </c>
      <c r="H76" s="26">
        <v>125430</v>
      </c>
      <c r="I76" s="26">
        <v>0</v>
      </c>
      <c r="J76" s="26">
        <v>0</v>
      </c>
      <c r="K76" s="26">
        <v>0</v>
      </c>
      <c r="L76" s="28">
        <f t="shared" si="2"/>
        <v>1</v>
      </c>
    </row>
    <row r="77" spans="1:12" ht="38.25" x14ac:dyDescent="0.2">
      <c r="A77" s="41" t="s">
        <v>87</v>
      </c>
      <c r="B77" s="25" t="s">
        <v>187</v>
      </c>
      <c r="C77" s="26">
        <v>11164400</v>
      </c>
      <c r="D77" s="26">
        <v>1903430</v>
      </c>
      <c r="E77" s="26">
        <v>13067830</v>
      </c>
      <c r="F77" s="26">
        <v>6696180.21</v>
      </c>
      <c r="G77" s="26">
        <v>104525</v>
      </c>
      <c r="H77" s="26">
        <v>6800705.21</v>
      </c>
      <c r="I77" s="26">
        <v>6267124.79</v>
      </c>
      <c r="J77" s="26">
        <v>0</v>
      </c>
      <c r="K77" s="26">
        <v>6267124.79</v>
      </c>
      <c r="L77" s="28">
        <f t="shared" si="2"/>
        <v>0.52041580048102865</v>
      </c>
    </row>
    <row r="78" spans="1:12" ht="38.25" x14ac:dyDescent="0.2">
      <c r="A78" s="41" t="s">
        <v>88</v>
      </c>
      <c r="B78" s="25" t="s">
        <v>196</v>
      </c>
      <c r="C78" s="26">
        <v>10848000</v>
      </c>
      <c r="D78" s="26">
        <v>-412772</v>
      </c>
      <c r="E78" s="26">
        <v>10435228</v>
      </c>
      <c r="F78" s="26">
        <v>5586591.2999999998</v>
      </c>
      <c r="G78" s="26">
        <v>252103</v>
      </c>
      <c r="H78" s="26">
        <v>5838694.2999999998</v>
      </c>
      <c r="I78" s="26">
        <v>4596533.7</v>
      </c>
      <c r="J78" s="26">
        <v>0</v>
      </c>
      <c r="K78" s="26">
        <v>4596533.7</v>
      </c>
      <c r="L78" s="28">
        <f t="shared" si="2"/>
        <v>0.55951765500475881</v>
      </c>
    </row>
    <row r="79" spans="1:12" ht="25.5" x14ac:dyDescent="0.2">
      <c r="A79" s="41" t="s">
        <v>89</v>
      </c>
      <c r="B79" s="25" t="s">
        <v>90</v>
      </c>
      <c r="C79" s="26">
        <v>648620</v>
      </c>
      <c r="D79" s="26">
        <v>50620</v>
      </c>
      <c r="E79" s="26">
        <v>699240</v>
      </c>
      <c r="F79" s="26">
        <v>284760</v>
      </c>
      <c r="G79" s="26">
        <v>319980</v>
      </c>
      <c r="H79" s="26">
        <v>604740</v>
      </c>
      <c r="I79" s="26">
        <v>94500</v>
      </c>
      <c r="J79" s="26">
        <v>0</v>
      </c>
      <c r="K79" s="26">
        <v>94500</v>
      </c>
      <c r="L79" s="28">
        <f t="shared" si="2"/>
        <v>0.86485326926377215</v>
      </c>
    </row>
    <row r="80" spans="1:12" ht="12.75" x14ac:dyDescent="0.2">
      <c r="A80" s="41"/>
      <c r="B80" s="25"/>
      <c r="C80" s="26"/>
      <c r="D80" s="26"/>
      <c r="E80" s="26"/>
      <c r="F80" s="26"/>
      <c r="G80" s="26"/>
      <c r="H80" s="26"/>
      <c r="I80" s="26"/>
      <c r="J80" s="26"/>
      <c r="K80" s="26"/>
      <c r="L80" s="28"/>
    </row>
    <row r="81" spans="1:12" ht="12.75" x14ac:dyDescent="0.2">
      <c r="A81" s="43" t="s">
        <v>214</v>
      </c>
      <c r="B81" s="18" t="s">
        <v>91</v>
      </c>
      <c r="C81" s="19">
        <v>50000</v>
      </c>
      <c r="D81" s="19">
        <v>0</v>
      </c>
      <c r="E81" s="19">
        <v>50000</v>
      </c>
      <c r="F81" s="19">
        <v>15927.35</v>
      </c>
      <c r="G81" s="19">
        <v>0</v>
      </c>
      <c r="H81" s="19">
        <v>15927.35</v>
      </c>
      <c r="I81" s="19">
        <v>34072.65</v>
      </c>
      <c r="J81" s="19">
        <v>0</v>
      </c>
      <c r="K81" s="19">
        <v>34072.65</v>
      </c>
      <c r="L81" s="20">
        <f t="shared" si="2"/>
        <v>0.31854700000000002</v>
      </c>
    </row>
    <row r="82" spans="1:12" ht="12.75" x14ac:dyDescent="0.2">
      <c r="A82" s="41" t="s">
        <v>92</v>
      </c>
      <c r="B82" s="25" t="s">
        <v>93</v>
      </c>
      <c r="C82" s="26">
        <v>50000</v>
      </c>
      <c r="D82" s="26">
        <v>0</v>
      </c>
      <c r="E82" s="26">
        <v>50000</v>
      </c>
      <c r="F82" s="26">
        <v>15927.35</v>
      </c>
      <c r="G82" s="26">
        <v>0</v>
      </c>
      <c r="H82" s="26">
        <v>15927.35</v>
      </c>
      <c r="I82" s="26">
        <v>34072.65</v>
      </c>
      <c r="J82" s="26">
        <v>0</v>
      </c>
      <c r="K82" s="26">
        <v>34072.65</v>
      </c>
      <c r="L82" s="28">
        <f t="shared" si="2"/>
        <v>0.31854700000000002</v>
      </c>
    </row>
    <row r="83" spans="1:12" ht="12.75" x14ac:dyDescent="0.2">
      <c r="A83" s="41"/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8"/>
    </row>
    <row r="84" spans="1:12" ht="12.75" x14ac:dyDescent="0.2">
      <c r="A84" s="43" t="s">
        <v>214</v>
      </c>
      <c r="B84" s="18" t="s">
        <v>94</v>
      </c>
      <c r="C84" s="19">
        <v>27874193</v>
      </c>
      <c r="D84" s="19">
        <v>-1741000</v>
      </c>
      <c r="E84" s="19">
        <v>26133193</v>
      </c>
      <c r="F84" s="19">
        <v>8763209.7799999993</v>
      </c>
      <c r="G84" s="19">
        <v>8493374.75</v>
      </c>
      <c r="H84" s="19">
        <v>17256584.530000001</v>
      </c>
      <c r="I84" s="19">
        <v>8876608.4700000007</v>
      </c>
      <c r="J84" s="19">
        <v>0</v>
      </c>
      <c r="K84" s="19">
        <v>8876608.4700000007</v>
      </c>
      <c r="L84" s="20">
        <f t="shared" si="2"/>
        <v>0.66033203558401765</v>
      </c>
    </row>
    <row r="85" spans="1:12" ht="12.75" x14ac:dyDescent="0.2">
      <c r="A85" s="43"/>
      <c r="B85" s="18"/>
      <c r="C85" s="19"/>
      <c r="D85" s="19"/>
      <c r="E85" s="19"/>
      <c r="F85" s="19"/>
      <c r="G85" s="19"/>
      <c r="H85" s="19"/>
      <c r="I85" s="19"/>
      <c r="J85" s="19"/>
      <c r="K85" s="19"/>
      <c r="L85" s="20"/>
    </row>
    <row r="86" spans="1:12" ht="25.5" x14ac:dyDescent="0.2">
      <c r="A86" s="43" t="s">
        <v>214</v>
      </c>
      <c r="B86" s="18" t="s">
        <v>95</v>
      </c>
      <c r="C86" s="19">
        <v>4708000</v>
      </c>
      <c r="D86" s="19">
        <v>-1009095</v>
      </c>
      <c r="E86" s="19">
        <v>3698905</v>
      </c>
      <c r="F86" s="19">
        <v>1207143.57</v>
      </c>
      <c r="G86" s="19">
        <v>833758.26</v>
      </c>
      <c r="H86" s="19">
        <v>2040901.83</v>
      </c>
      <c r="I86" s="19">
        <v>1658003.17</v>
      </c>
      <c r="J86" s="19">
        <v>0</v>
      </c>
      <c r="K86" s="19">
        <v>1658003.17</v>
      </c>
      <c r="L86" s="20">
        <f t="shared" si="2"/>
        <v>0.55175837984484599</v>
      </c>
    </row>
    <row r="87" spans="1:12" ht="12.75" x14ac:dyDescent="0.2">
      <c r="A87" s="41" t="s">
        <v>96</v>
      </c>
      <c r="B87" s="25" t="s">
        <v>97</v>
      </c>
      <c r="C87" s="26">
        <v>900000</v>
      </c>
      <c r="D87" s="26">
        <v>-100000</v>
      </c>
      <c r="E87" s="26">
        <v>800000</v>
      </c>
      <c r="F87" s="26">
        <v>351600</v>
      </c>
      <c r="G87" s="26">
        <v>232600</v>
      </c>
      <c r="H87" s="26">
        <v>584200</v>
      </c>
      <c r="I87" s="26">
        <v>215800</v>
      </c>
      <c r="J87" s="26">
        <v>0</v>
      </c>
      <c r="K87" s="26">
        <v>215800</v>
      </c>
      <c r="L87" s="28">
        <f t="shared" si="2"/>
        <v>0.73024999999999995</v>
      </c>
    </row>
    <row r="88" spans="1:12" ht="25.5" x14ac:dyDescent="0.2">
      <c r="A88" s="41" t="s">
        <v>98</v>
      </c>
      <c r="B88" s="25" t="s">
        <v>245</v>
      </c>
      <c r="C88" s="26">
        <v>780000</v>
      </c>
      <c r="D88" s="26">
        <v>494000</v>
      </c>
      <c r="E88" s="26">
        <v>1274000</v>
      </c>
      <c r="F88" s="26">
        <v>141250</v>
      </c>
      <c r="G88" s="26">
        <v>223459.99</v>
      </c>
      <c r="H88" s="26">
        <v>364709.99</v>
      </c>
      <c r="I88" s="26">
        <v>909290.01</v>
      </c>
      <c r="J88" s="26">
        <v>0</v>
      </c>
      <c r="K88" s="26">
        <v>909290.01</v>
      </c>
      <c r="L88" s="28">
        <f t="shared" si="2"/>
        <v>0.28627157770800626</v>
      </c>
    </row>
    <row r="89" spans="1:12" ht="12.75" x14ac:dyDescent="0.2">
      <c r="A89" s="41" t="s">
        <v>99</v>
      </c>
      <c r="B89" s="25" t="s">
        <v>100</v>
      </c>
      <c r="C89" s="26">
        <v>2808000</v>
      </c>
      <c r="D89" s="26">
        <v>-1296319</v>
      </c>
      <c r="E89" s="26">
        <v>1511681</v>
      </c>
      <c r="F89" s="26">
        <v>641069.56999999995</v>
      </c>
      <c r="G89" s="26">
        <v>377698.27</v>
      </c>
      <c r="H89" s="26">
        <v>1018767.84</v>
      </c>
      <c r="I89" s="26">
        <v>492913.16</v>
      </c>
      <c r="J89" s="26">
        <v>0</v>
      </c>
      <c r="K89" s="26">
        <v>492913.16</v>
      </c>
      <c r="L89" s="28">
        <f t="shared" si="2"/>
        <v>0.67393043902781069</v>
      </c>
    </row>
    <row r="90" spans="1:12" ht="12.75" x14ac:dyDescent="0.2">
      <c r="A90" s="41" t="s">
        <v>101</v>
      </c>
      <c r="B90" s="25" t="s">
        <v>246</v>
      </c>
      <c r="C90" s="26">
        <v>220000</v>
      </c>
      <c r="D90" s="26">
        <v>-106776</v>
      </c>
      <c r="E90" s="26">
        <v>113224</v>
      </c>
      <c r="F90" s="26">
        <v>73224</v>
      </c>
      <c r="G90" s="26">
        <v>0</v>
      </c>
      <c r="H90" s="26">
        <v>73224</v>
      </c>
      <c r="I90" s="26">
        <v>40000</v>
      </c>
      <c r="J90" s="26">
        <v>0</v>
      </c>
      <c r="K90" s="26">
        <v>40000</v>
      </c>
      <c r="L90" s="28">
        <f t="shared" si="2"/>
        <v>0.64671801031583409</v>
      </c>
    </row>
    <row r="91" spans="1:12" ht="12.75" x14ac:dyDescent="0.2">
      <c r="A91" s="41" t="s">
        <v>214</v>
      </c>
      <c r="B91" s="25" t="s">
        <v>214</v>
      </c>
      <c r="C91" s="26"/>
      <c r="D91" s="26"/>
      <c r="E91" s="26"/>
      <c r="F91" s="26"/>
      <c r="G91" s="26"/>
      <c r="H91" s="26"/>
      <c r="I91" s="26"/>
      <c r="J91" s="26"/>
      <c r="K91" s="26"/>
      <c r="L91" s="28"/>
    </row>
    <row r="92" spans="1:12" ht="25.5" x14ac:dyDescent="0.2">
      <c r="A92" s="43" t="s">
        <v>214</v>
      </c>
      <c r="B92" s="18" t="s">
        <v>102</v>
      </c>
      <c r="C92" s="19">
        <v>250000</v>
      </c>
      <c r="D92" s="19">
        <v>-150000</v>
      </c>
      <c r="E92" s="19">
        <v>100000</v>
      </c>
      <c r="F92" s="19">
        <v>12375</v>
      </c>
      <c r="G92" s="19">
        <v>0</v>
      </c>
      <c r="H92" s="19">
        <v>12375</v>
      </c>
      <c r="I92" s="19">
        <v>87625</v>
      </c>
      <c r="J92" s="19">
        <v>0</v>
      </c>
      <c r="K92" s="19">
        <v>87625</v>
      </c>
      <c r="L92" s="20">
        <f t="shared" si="2"/>
        <v>0.12375</v>
      </c>
    </row>
    <row r="93" spans="1:12" ht="12.75" x14ac:dyDescent="0.2">
      <c r="A93" s="41" t="s">
        <v>103</v>
      </c>
      <c r="B93" s="25" t="s">
        <v>104</v>
      </c>
      <c r="C93" s="26">
        <v>250000</v>
      </c>
      <c r="D93" s="26">
        <v>-150000</v>
      </c>
      <c r="E93" s="26">
        <v>100000</v>
      </c>
      <c r="F93" s="26">
        <v>12375</v>
      </c>
      <c r="G93" s="26">
        <v>0</v>
      </c>
      <c r="H93" s="26">
        <v>12375</v>
      </c>
      <c r="I93" s="26">
        <v>87625</v>
      </c>
      <c r="J93" s="26">
        <v>0</v>
      </c>
      <c r="K93" s="26">
        <v>87625</v>
      </c>
      <c r="L93" s="28">
        <f t="shared" si="2"/>
        <v>0.12375</v>
      </c>
    </row>
    <row r="94" spans="1:12" ht="12.75" x14ac:dyDescent="0.2">
      <c r="A94" s="41" t="s">
        <v>214</v>
      </c>
      <c r="B94" s="25" t="s">
        <v>214</v>
      </c>
      <c r="C94" s="26"/>
      <c r="D94" s="26"/>
      <c r="E94" s="26"/>
      <c r="F94" s="26"/>
      <c r="G94" s="26"/>
      <c r="H94" s="26"/>
      <c r="I94" s="26"/>
      <c r="J94" s="26"/>
      <c r="K94" s="26"/>
      <c r="L94" s="28"/>
    </row>
    <row r="95" spans="1:12" ht="51" x14ac:dyDescent="0.2">
      <c r="A95" s="43" t="s">
        <v>214</v>
      </c>
      <c r="B95" s="18" t="s">
        <v>204</v>
      </c>
      <c r="C95" s="19">
        <v>6925000</v>
      </c>
      <c r="D95" s="19">
        <v>-1707170</v>
      </c>
      <c r="E95" s="19">
        <v>5217830</v>
      </c>
      <c r="F95" s="19">
        <v>400367.92</v>
      </c>
      <c r="G95" s="19">
        <v>909451.37</v>
      </c>
      <c r="H95" s="19">
        <v>1309819.29</v>
      </c>
      <c r="I95" s="19">
        <v>3908010.71</v>
      </c>
      <c r="J95" s="19">
        <v>0</v>
      </c>
      <c r="K95" s="19">
        <v>3908010.71</v>
      </c>
      <c r="L95" s="20">
        <f t="shared" si="2"/>
        <v>0.25102759001347302</v>
      </c>
    </row>
    <row r="96" spans="1:12" ht="25.5" x14ac:dyDescent="0.2">
      <c r="A96" s="41" t="s">
        <v>105</v>
      </c>
      <c r="B96" s="25" t="s">
        <v>247</v>
      </c>
      <c r="C96" s="26">
        <v>350000</v>
      </c>
      <c r="D96" s="26">
        <v>-75000</v>
      </c>
      <c r="E96" s="26">
        <v>275000</v>
      </c>
      <c r="F96" s="26">
        <v>18515.080000000002</v>
      </c>
      <c r="G96" s="26">
        <v>16170</v>
      </c>
      <c r="H96" s="26">
        <v>34685.08</v>
      </c>
      <c r="I96" s="26">
        <v>240314.92</v>
      </c>
      <c r="J96" s="26">
        <v>0</v>
      </c>
      <c r="K96" s="26">
        <v>240314.92</v>
      </c>
      <c r="L96" s="28">
        <f t="shared" si="2"/>
        <v>0.12612756363636365</v>
      </c>
    </row>
    <row r="97" spans="1:12" ht="25.5" x14ac:dyDescent="0.2">
      <c r="A97" s="41" t="s">
        <v>106</v>
      </c>
      <c r="B97" s="25" t="s">
        <v>194</v>
      </c>
      <c r="C97" s="26">
        <v>100000</v>
      </c>
      <c r="D97" s="26">
        <v>0</v>
      </c>
      <c r="E97" s="26">
        <v>100000</v>
      </c>
      <c r="F97" s="26">
        <v>33950</v>
      </c>
      <c r="G97" s="26">
        <v>29777.4</v>
      </c>
      <c r="H97" s="26">
        <v>63727.4</v>
      </c>
      <c r="I97" s="26">
        <v>36272.6</v>
      </c>
      <c r="J97" s="26">
        <v>0</v>
      </c>
      <c r="K97" s="26">
        <v>36272.6</v>
      </c>
      <c r="L97" s="28">
        <f t="shared" si="2"/>
        <v>0.63727400000000001</v>
      </c>
    </row>
    <row r="98" spans="1:12" ht="12.75" x14ac:dyDescent="0.2">
      <c r="A98" s="41" t="s">
        <v>107</v>
      </c>
      <c r="B98" s="25" t="s">
        <v>108</v>
      </c>
      <c r="C98" s="26">
        <v>100000</v>
      </c>
      <c r="D98" s="26">
        <v>-50000</v>
      </c>
      <c r="E98" s="26">
        <v>50000</v>
      </c>
      <c r="F98" s="26">
        <v>33000</v>
      </c>
      <c r="G98" s="26">
        <v>0</v>
      </c>
      <c r="H98" s="26">
        <v>33000</v>
      </c>
      <c r="I98" s="26">
        <v>17000</v>
      </c>
      <c r="J98" s="26">
        <v>0</v>
      </c>
      <c r="K98" s="26">
        <v>17000</v>
      </c>
      <c r="L98" s="28">
        <f t="shared" si="2"/>
        <v>0.66</v>
      </c>
    </row>
    <row r="99" spans="1:12" ht="38.25" x14ac:dyDescent="0.2">
      <c r="A99" s="41" t="s">
        <v>109</v>
      </c>
      <c r="B99" s="25" t="s">
        <v>248</v>
      </c>
      <c r="C99" s="26">
        <v>3400000</v>
      </c>
      <c r="D99" s="26">
        <v>-900000</v>
      </c>
      <c r="E99" s="26">
        <v>2500000</v>
      </c>
      <c r="F99" s="26">
        <v>211084.09</v>
      </c>
      <c r="G99" s="26">
        <v>474036.65</v>
      </c>
      <c r="H99" s="26">
        <v>685120.74</v>
      </c>
      <c r="I99" s="26">
        <v>1814879.26</v>
      </c>
      <c r="J99" s="26">
        <v>0</v>
      </c>
      <c r="K99" s="26">
        <v>1814879.26</v>
      </c>
      <c r="L99" s="28">
        <f t="shared" si="2"/>
        <v>0.27404829599999997</v>
      </c>
    </row>
    <row r="100" spans="1:12" ht="25.5" x14ac:dyDescent="0.2">
      <c r="A100" s="41" t="s">
        <v>110</v>
      </c>
      <c r="B100" s="25" t="s">
        <v>111</v>
      </c>
      <c r="C100" s="26">
        <v>500000</v>
      </c>
      <c r="D100" s="26">
        <v>0</v>
      </c>
      <c r="E100" s="26">
        <v>500000</v>
      </c>
      <c r="F100" s="26">
        <v>0</v>
      </c>
      <c r="G100" s="26">
        <v>0</v>
      </c>
      <c r="H100" s="26">
        <v>0</v>
      </c>
      <c r="I100" s="26">
        <v>500000</v>
      </c>
      <c r="J100" s="26">
        <v>0</v>
      </c>
      <c r="K100" s="26">
        <v>500000</v>
      </c>
      <c r="L100" s="28">
        <f t="shared" si="2"/>
        <v>0</v>
      </c>
    </row>
    <row r="101" spans="1:12" ht="25.5" x14ac:dyDescent="0.2">
      <c r="A101" s="41" t="s">
        <v>112</v>
      </c>
      <c r="B101" s="25" t="s">
        <v>249</v>
      </c>
      <c r="C101" s="26">
        <v>975000</v>
      </c>
      <c r="D101" s="26">
        <v>-682170</v>
      </c>
      <c r="E101" s="26">
        <v>292830</v>
      </c>
      <c r="F101" s="26">
        <v>77828.75</v>
      </c>
      <c r="G101" s="26">
        <v>0</v>
      </c>
      <c r="H101" s="26">
        <v>77828.75</v>
      </c>
      <c r="I101" s="26">
        <v>215001.25</v>
      </c>
      <c r="J101" s="26">
        <v>0</v>
      </c>
      <c r="K101" s="26">
        <v>215001.25</v>
      </c>
      <c r="L101" s="28">
        <f t="shared" si="2"/>
        <v>0.26578134070962672</v>
      </c>
    </row>
    <row r="102" spans="1:12" ht="38.25" x14ac:dyDescent="0.2">
      <c r="A102" s="41" t="s">
        <v>113</v>
      </c>
      <c r="B102" s="25" t="s">
        <v>250</v>
      </c>
      <c r="C102" s="26">
        <v>1500000</v>
      </c>
      <c r="D102" s="26">
        <v>0</v>
      </c>
      <c r="E102" s="26">
        <v>1500000</v>
      </c>
      <c r="F102" s="26">
        <v>25990</v>
      </c>
      <c r="G102" s="26">
        <v>389467.32</v>
      </c>
      <c r="H102" s="26">
        <v>415457.32</v>
      </c>
      <c r="I102" s="26">
        <v>1084542.68</v>
      </c>
      <c r="J102" s="26">
        <v>0</v>
      </c>
      <c r="K102" s="26">
        <v>1084542.68</v>
      </c>
      <c r="L102" s="28">
        <f t="shared" si="2"/>
        <v>0.27697154666666668</v>
      </c>
    </row>
    <row r="103" spans="1:12" ht="12.75" x14ac:dyDescent="0.2">
      <c r="A103" s="41" t="s">
        <v>214</v>
      </c>
      <c r="B103" s="25" t="s">
        <v>214</v>
      </c>
      <c r="C103" s="26"/>
      <c r="D103" s="26"/>
      <c r="E103" s="26"/>
      <c r="F103" s="26"/>
      <c r="G103" s="26"/>
      <c r="H103" s="26"/>
      <c r="I103" s="26"/>
      <c r="J103" s="26"/>
      <c r="K103" s="26"/>
      <c r="L103" s="28"/>
    </row>
    <row r="104" spans="1:12" ht="25.5" x14ac:dyDescent="0.2">
      <c r="A104" s="43" t="s">
        <v>214</v>
      </c>
      <c r="B104" s="18" t="s">
        <v>114</v>
      </c>
      <c r="C104" s="19">
        <v>2509085</v>
      </c>
      <c r="D104" s="19">
        <v>-145000</v>
      </c>
      <c r="E104" s="19">
        <v>2364085</v>
      </c>
      <c r="F104" s="19">
        <v>111903.02</v>
      </c>
      <c r="G104" s="19">
        <v>1900384.8</v>
      </c>
      <c r="H104" s="19">
        <v>2012287.82</v>
      </c>
      <c r="I104" s="19">
        <v>351797.18</v>
      </c>
      <c r="J104" s="19">
        <v>0</v>
      </c>
      <c r="K104" s="19">
        <v>351797.18</v>
      </c>
      <c r="L104" s="20">
        <f t="shared" si="2"/>
        <v>0.85119097663578092</v>
      </c>
    </row>
    <row r="105" spans="1:12" ht="25.5" x14ac:dyDescent="0.2">
      <c r="A105" s="41" t="s">
        <v>115</v>
      </c>
      <c r="B105" s="25" t="s">
        <v>116</v>
      </c>
      <c r="C105" s="26">
        <v>410000</v>
      </c>
      <c r="D105" s="26">
        <v>-60000</v>
      </c>
      <c r="E105" s="26">
        <v>350000</v>
      </c>
      <c r="F105" s="26">
        <v>56351.199999999997</v>
      </c>
      <c r="G105" s="26">
        <v>133922.84</v>
      </c>
      <c r="H105" s="26">
        <v>190274.04</v>
      </c>
      <c r="I105" s="26">
        <v>159725.96</v>
      </c>
      <c r="J105" s="26">
        <v>0</v>
      </c>
      <c r="K105" s="26">
        <v>159725.96</v>
      </c>
      <c r="L105" s="28">
        <f t="shared" si="2"/>
        <v>0.54364011428571435</v>
      </c>
    </row>
    <row r="106" spans="1:12" ht="12.75" x14ac:dyDescent="0.2">
      <c r="A106" s="41" t="s">
        <v>117</v>
      </c>
      <c r="B106" s="25" t="s">
        <v>118</v>
      </c>
      <c r="C106" s="26">
        <v>2099085</v>
      </c>
      <c r="D106" s="26">
        <v>-85000</v>
      </c>
      <c r="E106" s="26">
        <v>2014085</v>
      </c>
      <c r="F106" s="26">
        <v>55551.82</v>
      </c>
      <c r="G106" s="26">
        <v>1766461.96</v>
      </c>
      <c r="H106" s="26">
        <v>1822013.78</v>
      </c>
      <c r="I106" s="26">
        <v>192071.22</v>
      </c>
      <c r="J106" s="26">
        <v>0</v>
      </c>
      <c r="K106" s="26">
        <v>192071.22</v>
      </c>
      <c r="L106" s="28">
        <f t="shared" si="2"/>
        <v>0.90463599103314907</v>
      </c>
    </row>
    <row r="107" spans="1:12" ht="12.75" x14ac:dyDescent="0.2">
      <c r="A107" s="41" t="s">
        <v>214</v>
      </c>
      <c r="B107" s="25" t="s">
        <v>214</v>
      </c>
      <c r="C107" s="26"/>
      <c r="D107" s="26"/>
      <c r="E107" s="26"/>
      <c r="F107" s="26"/>
      <c r="G107" s="26"/>
      <c r="H107" s="26"/>
      <c r="I107" s="26"/>
      <c r="J107" s="26"/>
      <c r="K107" s="26"/>
      <c r="L107" s="28"/>
    </row>
    <row r="108" spans="1:12" ht="25.5" x14ac:dyDescent="0.2">
      <c r="A108" s="43" t="s">
        <v>214</v>
      </c>
      <c r="B108" s="18" t="s">
        <v>189</v>
      </c>
      <c r="C108" s="19">
        <v>13482108</v>
      </c>
      <c r="D108" s="19">
        <v>1270265</v>
      </c>
      <c r="E108" s="19">
        <v>14752373</v>
      </c>
      <c r="F108" s="19">
        <v>7031420.2699999996</v>
      </c>
      <c r="G108" s="19">
        <v>4849780.32</v>
      </c>
      <c r="H108" s="19">
        <v>11881200.59</v>
      </c>
      <c r="I108" s="19">
        <v>2871172.41</v>
      </c>
      <c r="J108" s="19">
        <v>0</v>
      </c>
      <c r="K108" s="19">
        <v>2871172.41</v>
      </c>
      <c r="L108" s="20">
        <f t="shared" si="2"/>
        <v>0.80537555483446632</v>
      </c>
    </row>
    <row r="109" spans="1:12" ht="25.5" x14ac:dyDescent="0.2">
      <c r="A109" s="41" t="s">
        <v>119</v>
      </c>
      <c r="B109" s="25" t="s">
        <v>251</v>
      </c>
      <c r="C109" s="26">
        <v>2506000</v>
      </c>
      <c r="D109" s="26">
        <v>-447253</v>
      </c>
      <c r="E109" s="26">
        <v>2058747</v>
      </c>
      <c r="F109" s="26">
        <v>179707.17</v>
      </c>
      <c r="G109" s="26">
        <v>1254044.18</v>
      </c>
      <c r="H109" s="26">
        <v>1433751.35</v>
      </c>
      <c r="I109" s="26">
        <v>624995.65</v>
      </c>
      <c r="J109" s="26">
        <v>0</v>
      </c>
      <c r="K109" s="26">
        <v>624995.65</v>
      </c>
      <c r="L109" s="28">
        <f t="shared" si="2"/>
        <v>0.69641939976111689</v>
      </c>
    </row>
    <row r="110" spans="1:12" ht="38.25" x14ac:dyDescent="0.2">
      <c r="A110" s="41" t="s">
        <v>120</v>
      </c>
      <c r="B110" s="25" t="s">
        <v>252</v>
      </c>
      <c r="C110" s="26">
        <v>733000</v>
      </c>
      <c r="D110" s="26">
        <v>67000</v>
      </c>
      <c r="E110" s="26">
        <v>800000</v>
      </c>
      <c r="F110" s="26">
        <v>107972.99</v>
      </c>
      <c r="G110" s="26">
        <v>230109.13</v>
      </c>
      <c r="H110" s="26">
        <v>338082.12</v>
      </c>
      <c r="I110" s="26">
        <v>461917.88</v>
      </c>
      <c r="J110" s="26">
        <v>0</v>
      </c>
      <c r="K110" s="26">
        <v>461917.88</v>
      </c>
      <c r="L110" s="28">
        <f t="shared" si="2"/>
        <v>0.42260264999999997</v>
      </c>
    </row>
    <row r="111" spans="1:12" ht="25.5" x14ac:dyDescent="0.2">
      <c r="A111" s="41" t="s">
        <v>121</v>
      </c>
      <c r="B111" s="25" t="s">
        <v>253</v>
      </c>
      <c r="C111" s="26">
        <v>6843108</v>
      </c>
      <c r="D111" s="26">
        <v>515030</v>
      </c>
      <c r="E111" s="26">
        <v>7358138</v>
      </c>
      <c r="F111" s="26">
        <v>4836223.6500000004</v>
      </c>
      <c r="G111" s="26">
        <v>1836022.06</v>
      </c>
      <c r="H111" s="26">
        <v>6672245.71</v>
      </c>
      <c r="I111" s="26">
        <v>685892.29</v>
      </c>
      <c r="J111" s="26">
        <v>0</v>
      </c>
      <c r="K111" s="26">
        <v>685892.29</v>
      </c>
      <c r="L111" s="28">
        <f t="shared" si="2"/>
        <v>0.90678453027110939</v>
      </c>
    </row>
    <row r="112" spans="1:12" ht="12.75" x14ac:dyDescent="0.2">
      <c r="A112" s="41" t="s">
        <v>122</v>
      </c>
      <c r="B112" s="25" t="s">
        <v>123</v>
      </c>
      <c r="C112" s="26">
        <v>1960000</v>
      </c>
      <c r="D112" s="26">
        <v>-35712</v>
      </c>
      <c r="E112" s="26">
        <v>1924288</v>
      </c>
      <c r="F112" s="26">
        <v>1243113</v>
      </c>
      <c r="G112" s="26">
        <v>0</v>
      </c>
      <c r="H112" s="26">
        <v>1243113</v>
      </c>
      <c r="I112" s="26">
        <v>681175</v>
      </c>
      <c r="J112" s="26">
        <v>0</v>
      </c>
      <c r="K112" s="26">
        <v>681175</v>
      </c>
      <c r="L112" s="28">
        <f t="shared" si="2"/>
        <v>0.64601192752851966</v>
      </c>
    </row>
    <row r="113" spans="1:12" ht="25.5" x14ac:dyDescent="0.2">
      <c r="A113" s="41" t="s">
        <v>124</v>
      </c>
      <c r="B113" s="25" t="s">
        <v>254</v>
      </c>
      <c r="C113" s="26">
        <v>375000</v>
      </c>
      <c r="D113" s="26">
        <v>914000</v>
      </c>
      <c r="E113" s="26">
        <v>1289000</v>
      </c>
      <c r="F113" s="26">
        <v>88990</v>
      </c>
      <c r="G113" s="26">
        <v>1002031.03</v>
      </c>
      <c r="H113" s="26">
        <v>1091021.03</v>
      </c>
      <c r="I113" s="26">
        <v>197978.97</v>
      </c>
      <c r="J113" s="26">
        <v>0</v>
      </c>
      <c r="K113" s="26">
        <v>197978.97</v>
      </c>
      <c r="L113" s="28">
        <f t="shared" si="2"/>
        <v>0.84640886733902254</v>
      </c>
    </row>
    <row r="114" spans="1:12" ht="25.5" x14ac:dyDescent="0.2">
      <c r="A114" s="41" t="s">
        <v>125</v>
      </c>
      <c r="B114" s="25" t="s">
        <v>255</v>
      </c>
      <c r="C114" s="26">
        <v>650000</v>
      </c>
      <c r="D114" s="26">
        <v>452200</v>
      </c>
      <c r="E114" s="26">
        <v>1102200</v>
      </c>
      <c r="F114" s="26">
        <v>511033.46</v>
      </c>
      <c r="G114" s="26">
        <v>392338.5</v>
      </c>
      <c r="H114" s="26">
        <v>903371.96</v>
      </c>
      <c r="I114" s="26">
        <v>198828.04</v>
      </c>
      <c r="J114" s="26">
        <v>0</v>
      </c>
      <c r="K114" s="26">
        <v>198828.04</v>
      </c>
      <c r="L114" s="28">
        <f t="shared" si="2"/>
        <v>0.81960802032299029</v>
      </c>
    </row>
    <row r="115" spans="1:12" ht="25.5" x14ac:dyDescent="0.2">
      <c r="A115" s="41" t="s">
        <v>126</v>
      </c>
      <c r="B115" s="25" t="s">
        <v>256</v>
      </c>
      <c r="C115" s="26">
        <v>20000</v>
      </c>
      <c r="D115" s="26">
        <v>-20000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8" t="e">
        <f t="shared" si="2"/>
        <v>#DIV/0!</v>
      </c>
    </row>
    <row r="116" spans="1:12" ht="25.5" x14ac:dyDescent="0.2">
      <c r="A116" s="41" t="s">
        <v>127</v>
      </c>
      <c r="B116" s="25" t="s">
        <v>257</v>
      </c>
      <c r="C116" s="26">
        <v>395000</v>
      </c>
      <c r="D116" s="26">
        <v>-175000</v>
      </c>
      <c r="E116" s="26">
        <v>220000</v>
      </c>
      <c r="F116" s="26">
        <v>64380</v>
      </c>
      <c r="G116" s="26">
        <v>135235.42000000001</v>
      </c>
      <c r="H116" s="26">
        <v>199615.42</v>
      </c>
      <c r="I116" s="26">
        <v>20384.580000000002</v>
      </c>
      <c r="J116" s="26">
        <v>0</v>
      </c>
      <c r="K116" s="26">
        <v>20384.580000000002</v>
      </c>
      <c r="L116" s="28">
        <f t="shared" si="2"/>
        <v>0.90734281818181828</v>
      </c>
    </row>
    <row r="117" spans="1:12" ht="12.75" x14ac:dyDescent="0.2">
      <c r="A117" s="41" t="s">
        <v>214</v>
      </c>
      <c r="B117" s="25" t="s">
        <v>214</v>
      </c>
      <c r="C117" s="26"/>
      <c r="D117" s="26"/>
      <c r="E117" s="26"/>
      <c r="F117" s="26"/>
      <c r="G117" s="26"/>
      <c r="H117" s="26"/>
      <c r="I117" s="26"/>
      <c r="J117" s="26"/>
      <c r="K117" s="26"/>
      <c r="L117" s="28"/>
    </row>
    <row r="118" spans="1:12" ht="12.75" x14ac:dyDescent="0.2">
      <c r="A118" s="43" t="s">
        <v>214</v>
      </c>
      <c r="B118" s="18" t="s">
        <v>128</v>
      </c>
      <c r="C118" s="19">
        <v>339947400</v>
      </c>
      <c r="D118" s="19">
        <v>185904561.00999999</v>
      </c>
      <c r="E118" s="19">
        <v>525851961.00999999</v>
      </c>
      <c r="F118" s="19">
        <v>74956454.400000006</v>
      </c>
      <c r="G118" s="19">
        <v>445084557.23000002</v>
      </c>
      <c r="H118" s="19">
        <v>520041011.63</v>
      </c>
      <c r="I118" s="19">
        <v>5810949.3799999999</v>
      </c>
      <c r="J118" s="19">
        <v>0</v>
      </c>
      <c r="K118" s="19">
        <v>5810949.3799999999</v>
      </c>
      <c r="L118" s="20">
        <f t="shared" si="2"/>
        <v>0.98894945762142072</v>
      </c>
    </row>
    <row r="119" spans="1:12" ht="12.75" x14ac:dyDescent="0.2">
      <c r="A119" s="43"/>
      <c r="B119" s="18"/>
      <c r="C119" s="19"/>
      <c r="D119" s="19"/>
      <c r="E119" s="19"/>
      <c r="F119" s="19"/>
      <c r="G119" s="19"/>
      <c r="H119" s="19"/>
      <c r="I119" s="19"/>
      <c r="J119" s="19"/>
      <c r="K119" s="19"/>
      <c r="L119" s="20"/>
    </row>
    <row r="120" spans="1:12" ht="25.5" x14ac:dyDescent="0.2">
      <c r="A120" s="43" t="s">
        <v>214</v>
      </c>
      <c r="B120" s="18" t="s">
        <v>129</v>
      </c>
      <c r="C120" s="19">
        <v>316447400</v>
      </c>
      <c r="D120" s="19">
        <v>42016111.229999997</v>
      </c>
      <c r="E120" s="19">
        <v>358463511.23000002</v>
      </c>
      <c r="F120" s="19">
        <v>33242692.48</v>
      </c>
      <c r="G120" s="19">
        <v>320067685.19</v>
      </c>
      <c r="H120" s="19">
        <v>353310377.67000002</v>
      </c>
      <c r="I120" s="19">
        <v>5153133.5599999996</v>
      </c>
      <c r="J120" s="19">
        <v>0</v>
      </c>
      <c r="K120" s="19">
        <v>5153133.5599999996</v>
      </c>
      <c r="L120" s="20">
        <f t="shared" si="2"/>
        <v>0.98562438463452529</v>
      </c>
    </row>
    <row r="121" spans="1:12" ht="25.5" x14ac:dyDescent="0.2">
      <c r="A121" s="41" t="s">
        <v>215</v>
      </c>
      <c r="B121" s="25" t="s">
        <v>258</v>
      </c>
      <c r="C121" s="26">
        <v>400000</v>
      </c>
      <c r="D121" s="26">
        <v>-400000</v>
      </c>
      <c r="E121" s="26">
        <v>0</v>
      </c>
      <c r="F121" s="26">
        <v>0</v>
      </c>
      <c r="G121" s="26">
        <v>0</v>
      </c>
      <c r="H121" s="26">
        <v>0</v>
      </c>
      <c r="I121" s="26">
        <v>0</v>
      </c>
      <c r="J121" s="26">
        <v>0</v>
      </c>
      <c r="K121" s="26">
        <v>0</v>
      </c>
      <c r="L121" s="28" t="e">
        <f t="shared" si="2"/>
        <v>#DIV/0!</v>
      </c>
    </row>
    <row r="122" spans="1:12" ht="12.75" x14ac:dyDescent="0.2">
      <c r="A122" s="41" t="s">
        <v>209</v>
      </c>
      <c r="B122" s="25" t="s">
        <v>205</v>
      </c>
      <c r="C122" s="32">
        <v>1348600</v>
      </c>
      <c r="D122" s="32">
        <v>-171140</v>
      </c>
      <c r="E122" s="32">
        <v>1177460</v>
      </c>
      <c r="F122" s="32">
        <v>1177460</v>
      </c>
      <c r="G122" s="32">
        <v>0</v>
      </c>
      <c r="H122" s="32">
        <v>1177460</v>
      </c>
      <c r="I122" s="32">
        <v>0</v>
      </c>
      <c r="J122" s="32">
        <v>0</v>
      </c>
      <c r="K122" s="32">
        <v>0</v>
      </c>
      <c r="L122" s="28">
        <f t="shared" si="2"/>
        <v>1</v>
      </c>
    </row>
    <row r="123" spans="1:12" ht="12.75" x14ac:dyDescent="0.2">
      <c r="A123" s="41" t="s">
        <v>130</v>
      </c>
      <c r="B123" s="25" t="s">
        <v>131</v>
      </c>
      <c r="C123" s="32">
        <v>1920000</v>
      </c>
      <c r="D123" s="32">
        <v>2651820</v>
      </c>
      <c r="E123" s="32">
        <v>4571820</v>
      </c>
      <c r="F123" s="32">
        <v>1216819.03</v>
      </c>
      <c r="G123" s="32">
        <v>3350123.77</v>
      </c>
      <c r="H123" s="32">
        <v>4566942.8</v>
      </c>
      <c r="I123" s="32">
        <v>4877.2</v>
      </c>
      <c r="J123" s="32">
        <v>0</v>
      </c>
      <c r="K123" s="32">
        <v>4877.2</v>
      </c>
      <c r="L123" s="28">
        <f t="shared" si="2"/>
        <v>0.99893320384442075</v>
      </c>
    </row>
    <row r="124" spans="1:12" ht="25.5" x14ac:dyDescent="0.2">
      <c r="A124" s="41" t="s">
        <v>132</v>
      </c>
      <c r="B124" s="25" t="s">
        <v>133</v>
      </c>
      <c r="C124" s="26">
        <v>302771800</v>
      </c>
      <c r="D124" s="26">
        <v>-26459296.77</v>
      </c>
      <c r="E124" s="26">
        <v>276312503.23000002</v>
      </c>
      <c r="F124" s="26">
        <v>29521407.850000001</v>
      </c>
      <c r="G124" s="26">
        <v>242663494.19999999</v>
      </c>
      <c r="H124" s="26">
        <v>272184902.05000001</v>
      </c>
      <c r="I124" s="26">
        <v>4127601.18</v>
      </c>
      <c r="J124" s="26">
        <v>0</v>
      </c>
      <c r="K124" s="26">
        <v>4127601.18</v>
      </c>
      <c r="L124" s="28">
        <f t="shared" si="2"/>
        <v>0.98506183711649042</v>
      </c>
    </row>
    <row r="125" spans="1:12" ht="12.75" x14ac:dyDescent="0.2">
      <c r="A125" s="41" t="s">
        <v>134</v>
      </c>
      <c r="B125" s="25" t="s">
        <v>206</v>
      </c>
      <c r="C125" s="26">
        <v>8807000</v>
      </c>
      <c r="D125" s="26">
        <v>65962164</v>
      </c>
      <c r="E125" s="26">
        <v>74769164</v>
      </c>
      <c r="F125" s="26">
        <v>894441.6</v>
      </c>
      <c r="G125" s="26">
        <v>73241332.569999993</v>
      </c>
      <c r="H125" s="26">
        <v>74135774.170000002</v>
      </c>
      <c r="I125" s="26">
        <v>633389.82999999996</v>
      </c>
      <c r="J125" s="26">
        <v>0</v>
      </c>
      <c r="K125" s="26">
        <v>633389.82999999996</v>
      </c>
      <c r="L125" s="28">
        <f t="shared" si="2"/>
        <v>0.99152872927668423</v>
      </c>
    </row>
    <row r="126" spans="1:12" ht="25.5" x14ac:dyDescent="0.2">
      <c r="A126" s="41" t="s">
        <v>190</v>
      </c>
      <c r="B126" s="25" t="s">
        <v>191</v>
      </c>
      <c r="C126" s="26">
        <v>1200000</v>
      </c>
      <c r="D126" s="26">
        <v>0</v>
      </c>
      <c r="E126" s="26">
        <v>1200000</v>
      </c>
      <c r="F126" s="26">
        <v>0</v>
      </c>
      <c r="G126" s="26">
        <v>812734.65</v>
      </c>
      <c r="H126" s="26">
        <v>812734.65</v>
      </c>
      <c r="I126" s="26">
        <v>387265.35</v>
      </c>
      <c r="J126" s="26">
        <v>0</v>
      </c>
      <c r="K126" s="26">
        <v>387265.35</v>
      </c>
      <c r="L126" s="28">
        <f t="shared" si="2"/>
        <v>0.67727887500000006</v>
      </c>
    </row>
    <row r="127" spans="1:12" ht="25.5" x14ac:dyDescent="0.2">
      <c r="A127" s="41" t="s">
        <v>135</v>
      </c>
      <c r="B127" s="25" t="s">
        <v>136</v>
      </c>
      <c r="C127" s="26">
        <v>0</v>
      </c>
      <c r="D127" s="26">
        <v>432564</v>
      </c>
      <c r="E127" s="26">
        <v>432564</v>
      </c>
      <c r="F127" s="26">
        <v>432564</v>
      </c>
      <c r="G127" s="26">
        <v>0</v>
      </c>
      <c r="H127" s="26">
        <v>432564</v>
      </c>
      <c r="I127" s="26">
        <v>0</v>
      </c>
      <c r="J127" s="26">
        <v>0</v>
      </c>
      <c r="K127" s="26">
        <v>0</v>
      </c>
      <c r="L127" s="28">
        <f t="shared" si="2"/>
        <v>1</v>
      </c>
    </row>
    <row r="128" spans="1:12" ht="12.75" x14ac:dyDescent="0.2">
      <c r="A128" s="41" t="s">
        <v>214</v>
      </c>
      <c r="B128" s="25" t="s">
        <v>214</v>
      </c>
      <c r="C128" s="26"/>
      <c r="D128" s="26"/>
      <c r="E128" s="26"/>
      <c r="F128" s="26"/>
      <c r="G128" s="26"/>
      <c r="H128" s="26"/>
      <c r="I128" s="26"/>
      <c r="J128" s="26"/>
      <c r="K128" s="26"/>
      <c r="L128" s="28"/>
    </row>
    <row r="129" spans="1:12" ht="25.5" x14ac:dyDescent="0.2">
      <c r="A129" s="41" t="s">
        <v>214</v>
      </c>
      <c r="B129" s="18" t="s">
        <v>216</v>
      </c>
      <c r="C129" s="19">
        <v>0</v>
      </c>
      <c r="D129" s="19">
        <v>95043345</v>
      </c>
      <c r="E129" s="19">
        <v>95043345</v>
      </c>
      <c r="F129" s="19">
        <v>0</v>
      </c>
      <c r="G129" s="19">
        <v>94471011.469999999</v>
      </c>
      <c r="H129" s="19">
        <v>94471011.469999999</v>
      </c>
      <c r="I129" s="19">
        <v>572333.53</v>
      </c>
      <c r="J129" s="19">
        <v>0</v>
      </c>
      <c r="K129" s="19">
        <v>572333.53</v>
      </c>
      <c r="L129" s="20">
        <f t="shared" si="2"/>
        <v>0.99397818405907323</v>
      </c>
    </row>
    <row r="130" spans="1:12" ht="12.75" x14ac:dyDescent="0.2">
      <c r="A130" s="41" t="s">
        <v>217</v>
      </c>
      <c r="B130" s="25" t="s">
        <v>218</v>
      </c>
      <c r="C130" s="26">
        <v>0</v>
      </c>
      <c r="D130" s="26">
        <v>12650000</v>
      </c>
      <c r="E130" s="26">
        <v>12650000</v>
      </c>
      <c r="F130" s="26">
        <v>0</v>
      </c>
      <c r="G130" s="26">
        <v>12456595.75</v>
      </c>
      <c r="H130" s="26">
        <v>12456595.75</v>
      </c>
      <c r="I130" s="26">
        <v>193404.25</v>
      </c>
      <c r="J130" s="26">
        <v>0</v>
      </c>
      <c r="K130" s="26">
        <v>193404.25</v>
      </c>
      <c r="L130" s="28">
        <f t="shared" si="2"/>
        <v>0.98471112648221348</v>
      </c>
    </row>
    <row r="131" spans="1:12" ht="25.5" x14ac:dyDescent="0.2">
      <c r="A131" s="41" t="s">
        <v>219</v>
      </c>
      <c r="B131" s="25" t="s">
        <v>220</v>
      </c>
      <c r="C131" s="26">
        <v>0</v>
      </c>
      <c r="D131" s="26">
        <v>82393345</v>
      </c>
      <c r="E131" s="26">
        <v>82393345</v>
      </c>
      <c r="F131" s="26">
        <v>0</v>
      </c>
      <c r="G131" s="26">
        <v>82014415.719999999</v>
      </c>
      <c r="H131" s="26">
        <v>82014415.719999999</v>
      </c>
      <c r="I131" s="26">
        <v>378929.28</v>
      </c>
      <c r="J131" s="26">
        <v>0</v>
      </c>
      <c r="K131" s="26">
        <v>378929.28</v>
      </c>
      <c r="L131" s="28">
        <f t="shared" si="2"/>
        <v>0.99540097225085344</v>
      </c>
    </row>
    <row r="132" spans="1:12" ht="12.75" x14ac:dyDescent="0.2">
      <c r="A132" s="41"/>
      <c r="B132" s="25"/>
      <c r="C132" s="26"/>
      <c r="D132" s="26"/>
      <c r="E132" s="26"/>
      <c r="F132" s="26"/>
      <c r="G132" s="26"/>
      <c r="H132" s="26"/>
      <c r="I132" s="26"/>
      <c r="J132" s="26"/>
      <c r="K132" s="26"/>
      <c r="L132" s="28"/>
    </row>
    <row r="133" spans="1:12" ht="25.5" x14ac:dyDescent="0.2">
      <c r="A133" s="43" t="s">
        <v>214</v>
      </c>
      <c r="B133" s="18" t="s">
        <v>207</v>
      </c>
      <c r="C133" s="19">
        <v>23500000</v>
      </c>
      <c r="D133" s="19">
        <v>48845104.780000001</v>
      </c>
      <c r="E133" s="19">
        <v>72345104.780000001</v>
      </c>
      <c r="F133" s="19">
        <v>41713761.920000002</v>
      </c>
      <c r="G133" s="19">
        <v>30545860.57</v>
      </c>
      <c r="H133" s="19">
        <v>72259622.489999995</v>
      </c>
      <c r="I133" s="19">
        <v>85482.29</v>
      </c>
      <c r="J133" s="19">
        <v>0</v>
      </c>
      <c r="K133" s="19">
        <v>85482.29</v>
      </c>
      <c r="L133" s="20">
        <f t="shared" si="2"/>
        <v>0.99881840947967448</v>
      </c>
    </row>
    <row r="134" spans="1:12" ht="12.75" x14ac:dyDescent="0.2">
      <c r="A134" s="41" t="s">
        <v>210</v>
      </c>
      <c r="B134" s="25" t="s">
        <v>208</v>
      </c>
      <c r="C134" s="26">
        <v>23500000</v>
      </c>
      <c r="D134" s="26">
        <v>48845104.780000001</v>
      </c>
      <c r="E134" s="26">
        <v>72345104.780000001</v>
      </c>
      <c r="F134" s="26">
        <v>41713761.920000002</v>
      </c>
      <c r="G134" s="26">
        <v>30545860.57</v>
      </c>
      <c r="H134" s="26">
        <v>72259622.489999995</v>
      </c>
      <c r="I134" s="26">
        <v>85482.29</v>
      </c>
      <c r="J134" s="26">
        <v>0</v>
      </c>
      <c r="K134" s="26">
        <v>85482.29</v>
      </c>
      <c r="L134" s="28">
        <f t="shared" si="2"/>
        <v>0.99881840947967448</v>
      </c>
    </row>
    <row r="135" spans="1:12" ht="12.75" x14ac:dyDescent="0.2">
      <c r="A135" s="41" t="s">
        <v>214</v>
      </c>
      <c r="B135" s="25" t="s">
        <v>214</v>
      </c>
      <c r="C135" s="26"/>
      <c r="D135" s="26"/>
      <c r="E135" s="26"/>
      <c r="F135" s="26"/>
      <c r="G135" s="26"/>
      <c r="H135" s="26"/>
      <c r="I135" s="26"/>
      <c r="J135" s="26"/>
      <c r="K135" s="26"/>
      <c r="L135" s="28"/>
    </row>
    <row r="136" spans="1:12" ht="25.5" x14ac:dyDescent="0.2">
      <c r="A136" s="43" t="s">
        <v>214</v>
      </c>
      <c r="B136" s="18" t="s">
        <v>137</v>
      </c>
      <c r="C136" s="19">
        <v>9598400</v>
      </c>
      <c r="D136" s="19">
        <v>10583858.84</v>
      </c>
      <c r="E136" s="19">
        <v>20182258.84</v>
      </c>
      <c r="F136" s="19">
        <v>16050949.189999999</v>
      </c>
      <c r="G136" s="19">
        <v>1862538.74</v>
      </c>
      <c r="H136" s="19">
        <v>17913487.93</v>
      </c>
      <c r="I136" s="19">
        <v>2268770.91</v>
      </c>
      <c r="J136" s="19">
        <v>0</v>
      </c>
      <c r="K136" s="19">
        <v>2268770.91</v>
      </c>
      <c r="L136" s="20">
        <f t="shared" si="2"/>
        <v>0.88758587787490684</v>
      </c>
    </row>
    <row r="137" spans="1:12" ht="12.75" x14ac:dyDescent="0.2">
      <c r="A137" s="43"/>
      <c r="B137" s="18"/>
      <c r="C137" s="19"/>
      <c r="D137" s="19"/>
      <c r="E137" s="19"/>
      <c r="F137" s="19"/>
      <c r="G137" s="19"/>
      <c r="H137" s="19"/>
      <c r="I137" s="19"/>
      <c r="J137" s="19"/>
      <c r="K137" s="19"/>
      <c r="L137" s="20"/>
    </row>
    <row r="138" spans="1:12" ht="25.5" x14ac:dyDescent="0.2">
      <c r="A138" s="43" t="s">
        <v>214</v>
      </c>
      <c r="B138" s="18" t="s">
        <v>197</v>
      </c>
      <c r="C138" s="19">
        <v>350000</v>
      </c>
      <c r="D138" s="19">
        <v>-350000</v>
      </c>
      <c r="E138" s="19">
        <v>0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20" t="e">
        <f t="shared" si="2"/>
        <v>#DIV/0!</v>
      </c>
    </row>
    <row r="139" spans="1:12" ht="25.5" x14ac:dyDescent="0.2">
      <c r="A139" s="41" t="s">
        <v>198</v>
      </c>
      <c r="B139" s="25" t="s">
        <v>199</v>
      </c>
      <c r="C139" s="26">
        <v>350000</v>
      </c>
      <c r="D139" s="26">
        <v>-350000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8" t="e">
        <f t="shared" ref="L139:L149" si="3">H139/E139</f>
        <v>#DIV/0!</v>
      </c>
    </row>
    <row r="140" spans="1:12" ht="12.75" x14ac:dyDescent="0.2">
      <c r="A140" s="41" t="s">
        <v>214</v>
      </c>
      <c r="B140" s="25" t="s">
        <v>214</v>
      </c>
      <c r="C140" s="26"/>
      <c r="D140" s="26"/>
      <c r="E140" s="26"/>
      <c r="F140" s="26"/>
      <c r="G140" s="26"/>
      <c r="H140" s="26"/>
      <c r="I140" s="26"/>
      <c r="J140" s="26"/>
      <c r="K140" s="26"/>
      <c r="L140" s="28"/>
    </row>
    <row r="141" spans="1:12" ht="12.75" x14ac:dyDescent="0.2">
      <c r="A141" s="43" t="s">
        <v>214</v>
      </c>
      <c r="B141" s="18" t="s">
        <v>138</v>
      </c>
      <c r="C141" s="19">
        <v>0</v>
      </c>
      <c r="D141" s="19">
        <v>12250000</v>
      </c>
      <c r="E141" s="19">
        <v>12250000</v>
      </c>
      <c r="F141" s="19">
        <v>8468690.3499999996</v>
      </c>
      <c r="G141" s="19">
        <v>1862538.74</v>
      </c>
      <c r="H141" s="19">
        <v>10331229.09</v>
      </c>
      <c r="I141" s="19">
        <v>1918770.91</v>
      </c>
      <c r="J141" s="19">
        <v>0</v>
      </c>
      <c r="K141" s="19">
        <v>1918770.91</v>
      </c>
      <c r="L141" s="20">
        <f t="shared" si="3"/>
        <v>0.84336564000000003</v>
      </c>
    </row>
    <row r="142" spans="1:12" ht="12.75" x14ac:dyDescent="0.2">
      <c r="A142" s="41" t="s">
        <v>224</v>
      </c>
      <c r="B142" s="25" t="s">
        <v>225</v>
      </c>
      <c r="C142" s="26">
        <v>0</v>
      </c>
      <c r="D142" s="26">
        <v>5000000</v>
      </c>
      <c r="E142" s="26">
        <v>5000000</v>
      </c>
      <c r="F142" s="26">
        <v>3246132.43</v>
      </c>
      <c r="G142" s="26">
        <v>0</v>
      </c>
      <c r="H142" s="26">
        <v>3246132.43</v>
      </c>
      <c r="I142" s="26">
        <v>1753867.57</v>
      </c>
      <c r="J142" s="26">
        <v>0</v>
      </c>
      <c r="K142" s="26">
        <v>1753867.57</v>
      </c>
      <c r="L142" s="28">
        <f t="shared" si="3"/>
        <v>0.64922648599999999</v>
      </c>
    </row>
    <row r="143" spans="1:12" ht="25.5" x14ac:dyDescent="0.2">
      <c r="A143" s="41" t="s">
        <v>211</v>
      </c>
      <c r="B143" s="25" t="s">
        <v>213</v>
      </c>
      <c r="C143" s="26">
        <v>0</v>
      </c>
      <c r="D143" s="26">
        <v>7250000</v>
      </c>
      <c r="E143" s="26">
        <v>7250000</v>
      </c>
      <c r="F143" s="26">
        <v>5222557.92</v>
      </c>
      <c r="G143" s="26">
        <v>1862538.74</v>
      </c>
      <c r="H143" s="26">
        <v>7085096.6600000001</v>
      </c>
      <c r="I143" s="26">
        <v>164903.34</v>
      </c>
      <c r="J143" s="26">
        <v>0</v>
      </c>
      <c r="K143" s="26">
        <v>164903.34</v>
      </c>
      <c r="L143" s="28">
        <f t="shared" si="3"/>
        <v>0.97725471172413791</v>
      </c>
    </row>
    <row r="144" spans="1:12" ht="12.75" x14ac:dyDescent="0.2">
      <c r="A144" s="41" t="s">
        <v>214</v>
      </c>
      <c r="B144" s="25" t="s">
        <v>214</v>
      </c>
      <c r="C144" s="26"/>
      <c r="D144" s="26"/>
      <c r="E144" s="26"/>
      <c r="F144" s="26"/>
      <c r="G144" s="26"/>
      <c r="H144" s="26"/>
      <c r="I144" s="26"/>
      <c r="J144" s="26"/>
      <c r="K144" s="26"/>
      <c r="L144" s="28"/>
    </row>
    <row r="145" spans="1:12" ht="38.25" x14ac:dyDescent="0.2">
      <c r="A145" s="43" t="s">
        <v>214</v>
      </c>
      <c r="B145" s="18" t="s">
        <v>226</v>
      </c>
      <c r="C145" s="19">
        <v>0</v>
      </c>
      <c r="D145" s="19">
        <v>350000</v>
      </c>
      <c r="E145" s="19">
        <v>350000</v>
      </c>
      <c r="F145" s="19">
        <v>0</v>
      </c>
      <c r="G145" s="19">
        <v>0</v>
      </c>
      <c r="H145" s="19">
        <v>0</v>
      </c>
      <c r="I145" s="19">
        <v>350000</v>
      </c>
      <c r="J145" s="19">
        <v>0</v>
      </c>
      <c r="K145" s="19">
        <v>350000</v>
      </c>
      <c r="L145" s="20">
        <f t="shared" si="3"/>
        <v>0</v>
      </c>
    </row>
    <row r="146" spans="1:12" ht="12.75" x14ac:dyDescent="0.2">
      <c r="A146" s="41" t="s">
        <v>227</v>
      </c>
      <c r="B146" s="25" t="s">
        <v>228</v>
      </c>
      <c r="C146" s="26">
        <v>0</v>
      </c>
      <c r="D146" s="26">
        <v>350000</v>
      </c>
      <c r="E146" s="26">
        <v>350000</v>
      </c>
      <c r="F146" s="26">
        <v>0</v>
      </c>
      <c r="G146" s="26">
        <v>0</v>
      </c>
      <c r="H146" s="26">
        <v>0</v>
      </c>
      <c r="I146" s="26">
        <v>350000</v>
      </c>
      <c r="J146" s="26">
        <v>0</v>
      </c>
      <c r="K146" s="26">
        <v>350000</v>
      </c>
      <c r="L146" s="28">
        <f t="shared" si="3"/>
        <v>0</v>
      </c>
    </row>
    <row r="147" spans="1:12" ht="12.75" x14ac:dyDescent="0.2">
      <c r="A147" s="41"/>
      <c r="B147" s="25"/>
      <c r="C147" s="26"/>
      <c r="D147" s="26"/>
      <c r="E147" s="26"/>
      <c r="F147" s="26"/>
      <c r="G147" s="26"/>
      <c r="H147" s="26"/>
      <c r="I147" s="26"/>
      <c r="J147" s="26"/>
      <c r="K147" s="26"/>
      <c r="L147" s="28"/>
    </row>
    <row r="148" spans="1:12" ht="38.25" x14ac:dyDescent="0.2">
      <c r="A148" s="43" t="s">
        <v>214</v>
      </c>
      <c r="B148" s="18" t="s">
        <v>139</v>
      </c>
      <c r="C148" s="19">
        <v>9248400</v>
      </c>
      <c r="D148" s="19">
        <v>-1666141.16</v>
      </c>
      <c r="E148" s="19">
        <v>7582258.8399999999</v>
      </c>
      <c r="F148" s="19">
        <v>7582258.8399999999</v>
      </c>
      <c r="G148" s="19">
        <v>0</v>
      </c>
      <c r="H148" s="19">
        <v>7582258.8399999999</v>
      </c>
      <c r="I148" s="19">
        <v>0</v>
      </c>
      <c r="J148" s="19">
        <v>0</v>
      </c>
      <c r="K148" s="19">
        <v>0</v>
      </c>
      <c r="L148" s="20">
        <f t="shared" si="3"/>
        <v>1</v>
      </c>
    </row>
    <row r="149" spans="1:12" ht="26.25" thickBot="1" x14ac:dyDescent="0.25">
      <c r="A149" s="44" t="s">
        <v>140</v>
      </c>
      <c r="B149" s="33" t="s">
        <v>259</v>
      </c>
      <c r="C149" s="34">
        <v>9248400</v>
      </c>
      <c r="D149" s="34">
        <v>-1666141.16</v>
      </c>
      <c r="E149" s="34">
        <v>7582258.8399999999</v>
      </c>
      <c r="F149" s="34">
        <v>7582258.8399999999</v>
      </c>
      <c r="G149" s="34">
        <v>0</v>
      </c>
      <c r="H149" s="34">
        <v>7582258.8399999999</v>
      </c>
      <c r="I149" s="34">
        <v>0</v>
      </c>
      <c r="J149" s="34">
        <v>0</v>
      </c>
      <c r="K149" s="34">
        <v>0</v>
      </c>
      <c r="L149" s="35">
        <f t="shared" si="3"/>
        <v>1</v>
      </c>
    </row>
  </sheetData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G62"/>
  <sheetViews>
    <sheetView tabSelected="1" workbookViewId="0">
      <pane ySplit="7" topLeftCell="A8" activePane="bottomLeft" state="frozen"/>
      <selection pane="bottomLeft" sqref="A1:I1"/>
    </sheetView>
  </sheetViews>
  <sheetFormatPr baseColWidth="10" defaultColWidth="11.42578125" defaultRowHeight="15" x14ac:dyDescent="0.25"/>
  <cols>
    <col min="1" max="1" width="38.85546875" customWidth="1"/>
    <col min="2" max="2" width="16.42578125" bestFit="1" customWidth="1"/>
    <col min="3" max="3" width="15.42578125" customWidth="1"/>
    <col min="4" max="4" width="16.28515625" customWidth="1"/>
    <col min="5" max="5" width="16.42578125" customWidth="1"/>
    <col min="6" max="7" width="16.42578125" bestFit="1" customWidth="1"/>
    <col min="8" max="8" width="7.42578125" bestFit="1" customWidth="1"/>
    <col min="9" max="9" width="17.140625" bestFit="1" customWidth="1"/>
    <col min="10" max="48" width="11.42578125" style="11"/>
  </cols>
  <sheetData>
    <row r="1" spans="1:2789" s="10" customFormat="1" ht="13.15" customHeight="1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</row>
    <row r="2" spans="1:2789" s="10" customFormat="1" ht="13.15" customHeight="1" x14ac:dyDescent="0.25">
      <c r="A2" s="78" t="s">
        <v>141</v>
      </c>
      <c r="B2" s="78"/>
      <c r="C2" s="78"/>
      <c r="D2" s="78"/>
      <c r="E2" s="78"/>
      <c r="F2" s="78"/>
      <c r="G2" s="78"/>
      <c r="H2" s="78"/>
      <c r="I2" s="78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</row>
    <row r="3" spans="1:2789" s="10" customFormat="1" ht="13.15" customHeight="1" x14ac:dyDescent="0.25">
      <c r="A3" s="79" t="s">
        <v>229</v>
      </c>
      <c r="B3" s="79"/>
      <c r="C3" s="79"/>
      <c r="D3" s="79"/>
      <c r="E3" s="79"/>
      <c r="F3" s="79"/>
      <c r="G3" s="79"/>
      <c r="H3" s="79"/>
      <c r="I3" s="79"/>
      <c r="J3" s="13"/>
      <c r="K3" s="13"/>
      <c r="L3" s="13"/>
      <c r="M3" s="13"/>
      <c r="N3" s="13"/>
      <c r="O3" s="13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  <c r="AUI3"/>
      <c r="AUJ3"/>
      <c r="AUK3"/>
      <c r="AUL3"/>
      <c r="AUM3"/>
      <c r="AUN3"/>
      <c r="AUO3"/>
      <c r="AUP3"/>
      <c r="AUQ3"/>
      <c r="AUR3"/>
      <c r="AUS3"/>
      <c r="AUT3"/>
      <c r="AUU3"/>
      <c r="AUV3"/>
      <c r="AUW3"/>
      <c r="AUX3"/>
      <c r="AUY3"/>
      <c r="AUZ3"/>
      <c r="AVA3"/>
      <c r="AVB3"/>
      <c r="AVC3"/>
      <c r="AVD3"/>
      <c r="AVE3"/>
      <c r="AVF3"/>
      <c r="AVG3"/>
      <c r="AVH3"/>
      <c r="AVI3"/>
      <c r="AVJ3"/>
      <c r="AVK3"/>
      <c r="AVL3"/>
      <c r="AVM3"/>
      <c r="AVN3"/>
      <c r="AVO3"/>
      <c r="AVP3"/>
      <c r="AVQ3"/>
      <c r="AVR3"/>
      <c r="AVS3"/>
      <c r="AVT3"/>
      <c r="AVU3"/>
      <c r="AVV3"/>
      <c r="AVW3"/>
      <c r="AVX3"/>
      <c r="AVY3"/>
      <c r="AVZ3"/>
      <c r="AWA3"/>
      <c r="AWB3"/>
      <c r="AWC3"/>
      <c r="AWD3"/>
      <c r="AWE3"/>
      <c r="AWF3"/>
      <c r="AWG3"/>
      <c r="AWH3"/>
      <c r="AWI3"/>
      <c r="AWJ3"/>
      <c r="AWK3"/>
      <c r="AWL3"/>
      <c r="AWM3"/>
      <c r="AWN3"/>
      <c r="AWO3"/>
      <c r="AWP3"/>
      <c r="AWQ3"/>
      <c r="AWR3"/>
      <c r="AWS3"/>
      <c r="AWT3"/>
      <c r="AWU3"/>
      <c r="AWV3"/>
      <c r="AWW3"/>
      <c r="AWX3"/>
      <c r="AWY3"/>
      <c r="AWZ3"/>
      <c r="AXA3"/>
      <c r="AXB3"/>
      <c r="AXC3"/>
      <c r="AXD3"/>
      <c r="AXE3"/>
      <c r="AXF3"/>
      <c r="AXG3"/>
      <c r="AXH3"/>
      <c r="AXI3"/>
      <c r="AXJ3"/>
      <c r="AXK3"/>
      <c r="AXL3"/>
      <c r="AXM3"/>
      <c r="AXN3"/>
      <c r="AXO3"/>
      <c r="AXP3"/>
      <c r="AXQ3"/>
      <c r="AXR3"/>
      <c r="AXS3"/>
      <c r="AXT3"/>
      <c r="AXU3"/>
      <c r="AXV3"/>
      <c r="AXW3"/>
      <c r="AXX3"/>
      <c r="AXY3"/>
      <c r="AXZ3"/>
      <c r="AYA3"/>
      <c r="AYB3"/>
      <c r="AYC3"/>
      <c r="AYD3"/>
      <c r="AYE3"/>
      <c r="AYF3"/>
      <c r="AYG3"/>
      <c r="AYH3"/>
      <c r="AYI3"/>
      <c r="AYJ3"/>
      <c r="AYK3"/>
      <c r="AYL3"/>
      <c r="AYM3"/>
      <c r="AYN3"/>
      <c r="AYO3"/>
      <c r="AYP3"/>
      <c r="AYQ3"/>
      <c r="AYR3"/>
      <c r="AYS3"/>
      <c r="AYT3"/>
      <c r="AYU3"/>
      <c r="AYV3"/>
      <c r="AYW3"/>
      <c r="AYX3"/>
      <c r="AYY3"/>
      <c r="AYZ3"/>
      <c r="AZA3"/>
      <c r="AZB3"/>
      <c r="AZC3"/>
      <c r="AZD3"/>
      <c r="AZE3"/>
      <c r="AZF3"/>
      <c r="AZG3"/>
      <c r="AZH3"/>
      <c r="AZI3"/>
      <c r="AZJ3"/>
      <c r="AZK3"/>
      <c r="AZL3"/>
      <c r="AZM3"/>
      <c r="AZN3"/>
      <c r="AZO3"/>
      <c r="AZP3"/>
      <c r="AZQ3"/>
      <c r="AZR3"/>
      <c r="AZS3"/>
      <c r="AZT3"/>
      <c r="AZU3"/>
      <c r="AZV3"/>
      <c r="AZW3"/>
      <c r="AZX3"/>
      <c r="AZY3"/>
      <c r="AZZ3"/>
      <c r="BAA3"/>
      <c r="BAB3"/>
      <c r="BAC3"/>
      <c r="BAD3"/>
      <c r="BAE3"/>
      <c r="BAF3"/>
      <c r="BAG3"/>
      <c r="BAH3"/>
      <c r="BAI3"/>
      <c r="BAJ3"/>
      <c r="BAK3"/>
      <c r="BAL3"/>
      <c r="BAM3"/>
      <c r="BAN3"/>
      <c r="BAO3"/>
      <c r="BAP3"/>
      <c r="BAQ3"/>
      <c r="BAR3"/>
      <c r="BAS3"/>
      <c r="BAT3"/>
      <c r="BAU3"/>
      <c r="BAV3"/>
      <c r="BAW3"/>
      <c r="BAX3"/>
      <c r="BAY3"/>
      <c r="BAZ3"/>
      <c r="BBA3"/>
      <c r="BBB3"/>
      <c r="BBC3"/>
      <c r="BBD3"/>
      <c r="BBE3"/>
      <c r="BBF3"/>
      <c r="BBG3"/>
      <c r="BBH3"/>
      <c r="BBI3"/>
      <c r="BBJ3"/>
      <c r="BBK3"/>
      <c r="BBL3"/>
      <c r="BBM3"/>
      <c r="BBN3"/>
      <c r="BBO3"/>
      <c r="BBP3"/>
      <c r="BBQ3"/>
      <c r="BBR3"/>
      <c r="BBS3"/>
      <c r="BBT3"/>
      <c r="BBU3"/>
      <c r="BBV3"/>
      <c r="BBW3"/>
      <c r="BBX3"/>
      <c r="BBY3"/>
      <c r="BBZ3"/>
      <c r="BCA3"/>
      <c r="BCB3"/>
      <c r="BCC3"/>
      <c r="BCD3"/>
      <c r="BCE3"/>
      <c r="BCF3"/>
      <c r="BCG3"/>
      <c r="BCH3"/>
      <c r="BCI3"/>
      <c r="BCJ3"/>
      <c r="BCK3"/>
      <c r="BCL3"/>
      <c r="BCM3"/>
      <c r="BCN3"/>
      <c r="BCO3"/>
      <c r="BCP3"/>
      <c r="BCQ3"/>
      <c r="BCR3"/>
      <c r="BCS3"/>
      <c r="BCT3"/>
      <c r="BCU3"/>
      <c r="BCV3"/>
      <c r="BCW3"/>
      <c r="BCX3"/>
      <c r="BCY3"/>
      <c r="BCZ3"/>
      <c r="BDA3"/>
      <c r="BDB3"/>
      <c r="BDC3"/>
      <c r="BDD3"/>
      <c r="BDE3"/>
      <c r="BDF3"/>
      <c r="BDG3"/>
      <c r="BDH3"/>
      <c r="BDI3"/>
      <c r="BDJ3"/>
      <c r="BDK3"/>
      <c r="BDL3"/>
      <c r="BDM3"/>
      <c r="BDN3"/>
      <c r="BDO3"/>
      <c r="BDP3"/>
      <c r="BDQ3"/>
      <c r="BDR3"/>
      <c r="BDS3"/>
      <c r="BDT3"/>
      <c r="BDU3"/>
      <c r="BDV3"/>
      <c r="BDW3"/>
      <c r="BDX3"/>
      <c r="BDY3"/>
      <c r="BDZ3"/>
      <c r="BEA3"/>
      <c r="BEB3"/>
      <c r="BEC3"/>
      <c r="BED3"/>
      <c r="BEE3"/>
      <c r="BEF3"/>
      <c r="BEG3"/>
      <c r="BEH3"/>
      <c r="BEI3"/>
      <c r="BEJ3"/>
      <c r="BEK3"/>
      <c r="BEL3"/>
      <c r="BEM3"/>
      <c r="BEN3"/>
      <c r="BEO3"/>
      <c r="BEP3"/>
      <c r="BEQ3"/>
      <c r="BER3"/>
      <c r="BES3"/>
      <c r="BET3"/>
      <c r="BEU3"/>
      <c r="BEV3"/>
      <c r="BEW3"/>
      <c r="BEX3"/>
      <c r="BEY3"/>
      <c r="BEZ3"/>
      <c r="BFA3"/>
      <c r="BFB3"/>
      <c r="BFC3"/>
      <c r="BFD3"/>
      <c r="BFE3"/>
      <c r="BFF3"/>
      <c r="BFG3"/>
      <c r="BFH3"/>
      <c r="BFI3"/>
      <c r="BFJ3"/>
      <c r="BFK3"/>
      <c r="BFL3"/>
      <c r="BFM3"/>
      <c r="BFN3"/>
      <c r="BFO3"/>
      <c r="BFP3"/>
      <c r="BFQ3"/>
      <c r="BFR3"/>
      <c r="BFS3"/>
      <c r="BFT3"/>
      <c r="BFU3"/>
      <c r="BFV3"/>
      <c r="BFW3"/>
      <c r="BFX3"/>
      <c r="BFY3"/>
      <c r="BFZ3"/>
      <c r="BGA3"/>
      <c r="BGB3"/>
      <c r="BGC3"/>
      <c r="BGD3"/>
      <c r="BGE3"/>
      <c r="BGF3"/>
      <c r="BGG3"/>
      <c r="BGH3"/>
      <c r="BGI3"/>
      <c r="BGJ3"/>
      <c r="BGK3"/>
      <c r="BGL3"/>
      <c r="BGM3"/>
      <c r="BGN3"/>
      <c r="BGO3"/>
      <c r="BGP3"/>
      <c r="BGQ3"/>
      <c r="BGR3"/>
      <c r="BGS3"/>
      <c r="BGT3"/>
      <c r="BGU3"/>
      <c r="BGV3"/>
      <c r="BGW3"/>
      <c r="BGX3"/>
      <c r="BGY3"/>
      <c r="BGZ3"/>
      <c r="BHA3"/>
      <c r="BHB3"/>
      <c r="BHC3"/>
      <c r="BHD3"/>
      <c r="BHE3"/>
      <c r="BHF3"/>
      <c r="BHG3"/>
      <c r="BHH3"/>
      <c r="BHI3"/>
      <c r="BHJ3"/>
      <c r="BHK3"/>
      <c r="BHL3"/>
      <c r="BHM3"/>
      <c r="BHN3"/>
      <c r="BHO3"/>
      <c r="BHP3"/>
      <c r="BHQ3"/>
      <c r="BHR3"/>
      <c r="BHS3"/>
      <c r="BHT3"/>
      <c r="BHU3"/>
      <c r="BHV3"/>
      <c r="BHW3"/>
      <c r="BHX3"/>
      <c r="BHY3"/>
      <c r="BHZ3"/>
      <c r="BIA3"/>
      <c r="BIB3"/>
      <c r="BIC3"/>
      <c r="BID3"/>
      <c r="BIE3"/>
      <c r="BIF3"/>
      <c r="BIG3"/>
      <c r="BIH3"/>
      <c r="BII3"/>
      <c r="BIJ3"/>
      <c r="BIK3"/>
      <c r="BIL3"/>
      <c r="BIM3"/>
      <c r="BIN3"/>
      <c r="BIO3"/>
      <c r="BIP3"/>
      <c r="BIQ3"/>
      <c r="BIR3"/>
      <c r="BIS3"/>
      <c r="BIT3"/>
      <c r="BIU3"/>
      <c r="BIV3"/>
      <c r="BIW3"/>
      <c r="BIX3"/>
      <c r="BIY3"/>
      <c r="BIZ3"/>
      <c r="BJA3"/>
      <c r="BJB3"/>
      <c r="BJC3"/>
      <c r="BJD3"/>
      <c r="BJE3"/>
      <c r="BJF3"/>
      <c r="BJG3"/>
      <c r="BJH3"/>
      <c r="BJI3"/>
      <c r="BJJ3"/>
      <c r="BJK3"/>
      <c r="BJL3"/>
      <c r="BJM3"/>
      <c r="BJN3"/>
      <c r="BJO3"/>
      <c r="BJP3"/>
      <c r="BJQ3"/>
      <c r="BJR3"/>
      <c r="BJS3"/>
      <c r="BJT3"/>
      <c r="BJU3"/>
      <c r="BJV3"/>
      <c r="BJW3"/>
      <c r="BJX3"/>
      <c r="BJY3"/>
      <c r="BJZ3"/>
      <c r="BKA3"/>
      <c r="BKB3"/>
      <c r="BKC3"/>
      <c r="BKD3"/>
      <c r="BKE3"/>
      <c r="BKF3"/>
      <c r="BKG3"/>
      <c r="BKH3"/>
      <c r="BKI3"/>
      <c r="BKJ3"/>
      <c r="BKK3"/>
      <c r="BKL3"/>
      <c r="BKM3"/>
      <c r="BKN3"/>
      <c r="BKO3"/>
      <c r="BKP3"/>
      <c r="BKQ3"/>
      <c r="BKR3"/>
      <c r="BKS3"/>
      <c r="BKT3"/>
      <c r="BKU3"/>
      <c r="BKV3"/>
      <c r="BKW3"/>
      <c r="BKX3"/>
      <c r="BKY3"/>
      <c r="BKZ3"/>
      <c r="BLA3"/>
      <c r="BLB3"/>
      <c r="BLC3"/>
      <c r="BLD3"/>
      <c r="BLE3"/>
      <c r="BLF3"/>
      <c r="BLG3"/>
      <c r="BLH3"/>
      <c r="BLI3"/>
      <c r="BLJ3"/>
      <c r="BLK3"/>
      <c r="BLL3"/>
      <c r="BLM3"/>
      <c r="BLN3"/>
      <c r="BLO3"/>
      <c r="BLP3"/>
      <c r="BLQ3"/>
      <c r="BLR3"/>
      <c r="BLS3"/>
      <c r="BLT3"/>
      <c r="BLU3"/>
      <c r="BLV3"/>
      <c r="BLW3"/>
      <c r="BLX3"/>
      <c r="BLY3"/>
      <c r="BLZ3"/>
      <c r="BMA3"/>
      <c r="BMB3"/>
      <c r="BMC3"/>
      <c r="BMD3"/>
      <c r="BME3"/>
      <c r="BMF3"/>
      <c r="BMG3"/>
      <c r="BMH3"/>
      <c r="BMI3"/>
      <c r="BMJ3"/>
      <c r="BMK3"/>
      <c r="BML3"/>
      <c r="BMM3"/>
      <c r="BMN3"/>
      <c r="BMO3"/>
      <c r="BMP3"/>
      <c r="BMQ3"/>
      <c r="BMR3"/>
      <c r="BMS3"/>
      <c r="BMT3"/>
      <c r="BMU3"/>
      <c r="BMV3"/>
      <c r="BMW3"/>
      <c r="BMX3"/>
      <c r="BMY3"/>
      <c r="BMZ3"/>
      <c r="BNA3"/>
      <c r="BNB3"/>
      <c r="BNC3"/>
      <c r="BND3"/>
      <c r="BNE3"/>
      <c r="BNF3"/>
      <c r="BNG3"/>
      <c r="BNH3"/>
      <c r="BNI3"/>
      <c r="BNJ3"/>
      <c r="BNK3"/>
      <c r="BNL3"/>
      <c r="BNM3"/>
      <c r="BNN3"/>
      <c r="BNO3"/>
      <c r="BNP3"/>
      <c r="BNQ3"/>
      <c r="BNR3"/>
      <c r="BNS3"/>
      <c r="BNT3"/>
      <c r="BNU3"/>
      <c r="BNV3"/>
      <c r="BNW3"/>
      <c r="BNX3"/>
      <c r="BNY3"/>
      <c r="BNZ3"/>
      <c r="BOA3"/>
      <c r="BOB3"/>
      <c r="BOC3"/>
      <c r="BOD3"/>
      <c r="BOE3"/>
      <c r="BOF3"/>
      <c r="BOG3"/>
      <c r="BOH3"/>
      <c r="BOI3"/>
      <c r="BOJ3"/>
      <c r="BOK3"/>
      <c r="BOL3"/>
      <c r="BOM3"/>
      <c r="BON3"/>
      <c r="BOO3"/>
      <c r="BOP3"/>
      <c r="BOQ3"/>
      <c r="BOR3"/>
      <c r="BOS3"/>
      <c r="BOT3"/>
      <c r="BOU3"/>
      <c r="BOV3"/>
      <c r="BOW3"/>
      <c r="BOX3"/>
      <c r="BOY3"/>
      <c r="BOZ3"/>
      <c r="BPA3"/>
      <c r="BPB3"/>
      <c r="BPC3"/>
      <c r="BPD3"/>
      <c r="BPE3"/>
      <c r="BPF3"/>
      <c r="BPG3"/>
      <c r="BPH3"/>
      <c r="BPI3"/>
      <c r="BPJ3"/>
      <c r="BPK3"/>
      <c r="BPL3"/>
      <c r="BPM3"/>
      <c r="BPN3"/>
      <c r="BPO3"/>
      <c r="BPP3"/>
      <c r="BPQ3"/>
      <c r="BPR3"/>
      <c r="BPS3"/>
      <c r="BPT3"/>
      <c r="BPU3"/>
      <c r="BPV3"/>
      <c r="BPW3"/>
      <c r="BPX3"/>
      <c r="BPY3"/>
      <c r="BPZ3"/>
      <c r="BQA3"/>
      <c r="BQB3"/>
      <c r="BQC3"/>
      <c r="BQD3"/>
      <c r="BQE3"/>
      <c r="BQF3"/>
      <c r="BQG3"/>
      <c r="BQH3"/>
      <c r="BQI3"/>
      <c r="BQJ3"/>
      <c r="BQK3"/>
      <c r="BQL3"/>
      <c r="BQM3"/>
      <c r="BQN3"/>
      <c r="BQO3"/>
      <c r="BQP3"/>
      <c r="BQQ3"/>
      <c r="BQR3"/>
      <c r="BQS3"/>
      <c r="BQT3"/>
      <c r="BQU3"/>
      <c r="BQV3"/>
      <c r="BQW3"/>
      <c r="BQX3"/>
      <c r="BQY3"/>
      <c r="BQZ3"/>
      <c r="BRA3"/>
      <c r="BRB3"/>
      <c r="BRC3"/>
      <c r="BRD3"/>
      <c r="BRE3"/>
      <c r="BRF3"/>
      <c r="BRG3"/>
      <c r="BRH3"/>
      <c r="BRI3"/>
      <c r="BRJ3"/>
      <c r="BRK3"/>
      <c r="BRL3"/>
      <c r="BRM3"/>
      <c r="BRN3"/>
      <c r="BRO3"/>
      <c r="BRP3"/>
      <c r="BRQ3"/>
      <c r="BRR3"/>
      <c r="BRS3"/>
      <c r="BRT3"/>
      <c r="BRU3"/>
      <c r="BRV3"/>
      <c r="BRW3"/>
      <c r="BRX3"/>
      <c r="BRY3"/>
      <c r="BRZ3"/>
      <c r="BSA3"/>
      <c r="BSB3"/>
      <c r="BSC3"/>
      <c r="BSD3"/>
      <c r="BSE3"/>
      <c r="BSF3"/>
      <c r="BSG3"/>
      <c r="BSH3"/>
      <c r="BSI3"/>
      <c r="BSJ3"/>
      <c r="BSK3"/>
      <c r="BSL3"/>
      <c r="BSM3"/>
      <c r="BSN3"/>
      <c r="BSO3"/>
      <c r="BSP3"/>
      <c r="BSQ3"/>
      <c r="BSR3"/>
      <c r="BSS3"/>
      <c r="BST3"/>
      <c r="BSU3"/>
      <c r="BSV3"/>
      <c r="BSW3"/>
      <c r="BSX3"/>
      <c r="BSY3"/>
      <c r="BSZ3"/>
      <c r="BTA3"/>
      <c r="BTB3"/>
      <c r="BTC3"/>
      <c r="BTD3"/>
      <c r="BTE3"/>
      <c r="BTF3"/>
      <c r="BTG3"/>
      <c r="BTH3"/>
      <c r="BTI3"/>
      <c r="BTJ3"/>
      <c r="BTK3"/>
      <c r="BTL3"/>
      <c r="BTM3"/>
      <c r="BTN3"/>
      <c r="BTO3"/>
      <c r="BTP3"/>
      <c r="BTQ3"/>
      <c r="BTR3"/>
      <c r="BTS3"/>
      <c r="BTT3"/>
      <c r="BTU3"/>
      <c r="BTV3"/>
      <c r="BTW3"/>
      <c r="BTX3"/>
      <c r="BTY3"/>
      <c r="BTZ3"/>
      <c r="BUA3"/>
      <c r="BUB3"/>
      <c r="BUC3"/>
      <c r="BUD3"/>
      <c r="BUE3"/>
      <c r="BUF3"/>
      <c r="BUG3"/>
      <c r="BUH3"/>
      <c r="BUI3"/>
      <c r="BUJ3"/>
      <c r="BUK3"/>
      <c r="BUL3"/>
      <c r="BUM3"/>
      <c r="BUN3"/>
      <c r="BUO3"/>
      <c r="BUP3"/>
      <c r="BUQ3"/>
      <c r="BUR3"/>
      <c r="BUS3"/>
      <c r="BUT3"/>
      <c r="BUU3"/>
      <c r="BUV3"/>
      <c r="BUW3"/>
      <c r="BUX3"/>
      <c r="BUY3"/>
      <c r="BUZ3"/>
      <c r="BVA3"/>
      <c r="BVB3"/>
      <c r="BVC3"/>
      <c r="BVD3"/>
      <c r="BVE3"/>
      <c r="BVF3"/>
      <c r="BVG3"/>
      <c r="BVH3"/>
      <c r="BVI3"/>
      <c r="BVJ3"/>
      <c r="BVK3"/>
      <c r="BVL3"/>
      <c r="BVM3"/>
      <c r="BVN3"/>
      <c r="BVO3"/>
      <c r="BVP3"/>
      <c r="BVQ3"/>
      <c r="BVR3"/>
      <c r="BVS3"/>
      <c r="BVT3"/>
      <c r="BVU3"/>
      <c r="BVV3"/>
      <c r="BVW3"/>
      <c r="BVX3"/>
      <c r="BVY3"/>
      <c r="BVZ3"/>
      <c r="BWA3"/>
      <c r="BWB3"/>
      <c r="BWC3"/>
      <c r="BWD3"/>
      <c r="BWE3"/>
      <c r="BWF3"/>
      <c r="BWG3"/>
      <c r="BWH3"/>
      <c r="BWI3"/>
      <c r="BWJ3"/>
      <c r="BWK3"/>
      <c r="BWL3"/>
      <c r="BWM3"/>
      <c r="BWN3"/>
      <c r="BWO3"/>
      <c r="BWP3"/>
      <c r="BWQ3"/>
      <c r="BWR3"/>
      <c r="BWS3"/>
      <c r="BWT3"/>
      <c r="BWU3"/>
      <c r="BWV3"/>
      <c r="BWW3"/>
      <c r="BWX3"/>
      <c r="BWY3"/>
      <c r="BWZ3"/>
      <c r="BXA3"/>
      <c r="BXB3"/>
      <c r="BXC3"/>
      <c r="BXD3"/>
      <c r="BXE3"/>
      <c r="BXF3"/>
      <c r="BXG3"/>
      <c r="BXH3"/>
      <c r="BXI3"/>
      <c r="BXJ3"/>
      <c r="BXK3"/>
      <c r="BXL3"/>
      <c r="BXM3"/>
      <c r="BXN3"/>
      <c r="BXO3"/>
      <c r="BXP3"/>
      <c r="BXQ3"/>
      <c r="BXR3"/>
      <c r="BXS3"/>
      <c r="BXT3"/>
      <c r="BXU3"/>
      <c r="BXV3"/>
      <c r="BXW3"/>
      <c r="BXX3"/>
      <c r="BXY3"/>
      <c r="BXZ3"/>
      <c r="BYA3"/>
      <c r="BYB3"/>
      <c r="BYC3"/>
      <c r="BYD3"/>
      <c r="BYE3"/>
      <c r="BYF3"/>
      <c r="BYG3"/>
      <c r="BYH3"/>
      <c r="BYI3"/>
      <c r="BYJ3"/>
      <c r="BYK3"/>
      <c r="BYL3"/>
      <c r="BYM3"/>
      <c r="BYN3"/>
      <c r="BYO3"/>
      <c r="BYP3"/>
      <c r="BYQ3"/>
      <c r="BYR3"/>
      <c r="BYS3"/>
      <c r="BYT3"/>
      <c r="BYU3"/>
      <c r="BYV3"/>
      <c r="BYW3"/>
      <c r="BYX3"/>
      <c r="BYY3"/>
      <c r="BYZ3"/>
      <c r="BZA3"/>
      <c r="BZB3"/>
      <c r="BZC3"/>
      <c r="BZD3"/>
      <c r="BZE3"/>
      <c r="BZF3"/>
      <c r="BZG3"/>
      <c r="BZH3"/>
      <c r="BZI3"/>
      <c r="BZJ3"/>
      <c r="BZK3"/>
      <c r="BZL3"/>
      <c r="BZM3"/>
      <c r="BZN3"/>
      <c r="BZO3"/>
      <c r="BZP3"/>
      <c r="BZQ3"/>
      <c r="BZR3"/>
      <c r="BZS3"/>
      <c r="BZT3"/>
      <c r="BZU3"/>
      <c r="BZV3"/>
      <c r="BZW3"/>
      <c r="BZX3"/>
      <c r="BZY3"/>
      <c r="BZZ3"/>
      <c r="CAA3"/>
      <c r="CAB3"/>
      <c r="CAC3"/>
      <c r="CAD3"/>
      <c r="CAE3"/>
      <c r="CAF3"/>
      <c r="CAG3"/>
      <c r="CAH3"/>
      <c r="CAI3"/>
      <c r="CAJ3"/>
      <c r="CAK3"/>
      <c r="CAL3"/>
      <c r="CAM3"/>
      <c r="CAN3"/>
      <c r="CAO3"/>
      <c r="CAP3"/>
      <c r="CAQ3"/>
      <c r="CAR3"/>
      <c r="CAS3"/>
      <c r="CAT3"/>
      <c r="CAU3"/>
      <c r="CAV3"/>
      <c r="CAW3"/>
      <c r="CAX3"/>
      <c r="CAY3"/>
      <c r="CAZ3"/>
      <c r="CBA3"/>
      <c r="CBB3"/>
      <c r="CBC3"/>
      <c r="CBD3"/>
      <c r="CBE3"/>
      <c r="CBF3"/>
      <c r="CBG3"/>
      <c r="CBH3"/>
      <c r="CBI3"/>
      <c r="CBJ3"/>
      <c r="CBK3"/>
      <c r="CBL3"/>
      <c r="CBM3"/>
      <c r="CBN3"/>
      <c r="CBO3"/>
      <c r="CBP3"/>
      <c r="CBQ3"/>
      <c r="CBR3"/>
      <c r="CBS3"/>
      <c r="CBT3"/>
      <c r="CBU3"/>
      <c r="CBV3"/>
      <c r="CBW3"/>
      <c r="CBX3"/>
      <c r="CBY3"/>
      <c r="CBZ3"/>
      <c r="CCA3"/>
      <c r="CCB3"/>
      <c r="CCC3"/>
      <c r="CCD3"/>
      <c r="CCE3"/>
      <c r="CCF3"/>
      <c r="CCG3"/>
      <c r="CCH3"/>
      <c r="CCI3"/>
      <c r="CCJ3"/>
      <c r="CCK3"/>
      <c r="CCL3"/>
      <c r="CCM3"/>
      <c r="CCN3"/>
      <c r="CCO3"/>
      <c r="CCP3"/>
      <c r="CCQ3"/>
      <c r="CCR3"/>
      <c r="CCS3"/>
      <c r="CCT3"/>
      <c r="CCU3"/>
      <c r="CCV3"/>
      <c r="CCW3"/>
      <c r="CCX3"/>
      <c r="CCY3"/>
      <c r="CCZ3"/>
      <c r="CDA3"/>
      <c r="CDB3"/>
      <c r="CDC3"/>
      <c r="CDD3"/>
      <c r="CDE3"/>
      <c r="CDF3"/>
      <c r="CDG3"/>
      <c r="CDH3"/>
      <c r="CDI3"/>
      <c r="CDJ3"/>
      <c r="CDK3"/>
      <c r="CDL3"/>
      <c r="CDM3"/>
      <c r="CDN3"/>
      <c r="CDO3"/>
      <c r="CDP3"/>
      <c r="CDQ3"/>
      <c r="CDR3"/>
      <c r="CDS3"/>
      <c r="CDT3"/>
      <c r="CDU3"/>
      <c r="CDV3"/>
      <c r="CDW3"/>
      <c r="CDX3"/>
      <c r="CDY3"/>
      <c r="CDZ3"/>
      <c r="CEA3"/>
      <c r="CEB3"/>
      <c r="CEC3"/>
      <c r="CED3"/>
      <c r="CEE3"/>
      <c r="CEF3"/>
      <c r="CEG3"/>
      <c r="CEH3"/>
      <c r="CEI3"/>
      <c r="CEJ3"/>
      <c r="CEK3"/>
      <c r="CEL3"/>
      <c r="CEM3"/>
      <c r="CEN3"/>
      <c r="CEO3"/>
      <c r="CEP3"/>
      <c r="CEQ3"/>
      <c r="CER3"/>
      <c r="CES3"/>
      <c r="CET3"/>
      <c r="CEU3"/>
      <c r="CEV3"/>
      <c r="CEW3"/>
      <c r="CEX3"/>
      <c r="CEY3"/>
      <c r="CEZ3"/>
      <c r="CFA3"/>
      <c r="CFB3"/>
      <c r="CFC3"/>
      <c r="CFD3"/>
      <c r="CFE3"/>
      <c r="CFF3"/>
      <c r="CFG3"/>
      <c r="CFH3"/>
      <c r="CFI3"/>
      <c r="CFJ3"/>
      <c r="CFK3"/>
      <c r="CFL3"/>
      <c r="CFM3"/>
      <c r="CFN3"/>
      <c r="CFO3"/>
      <c r="CFP3"/>
      <c r="CFQ3"/>
      <c r="CFR3"/>
      <c r="CFS3"/>
      <c r="CFT3"/>
      <c r="CFU3"/>
      <c r="CFV3"/>
      <c r="CFW3"/>
      <c r="CFX3"/>
      <c r="CFY3"/>
      <c r="CFZ3"/>
      <c r="CGA3"/>
      <c r="CGB3"/>
      <c r="CGC3"/>
      <c r="CGD3"/>
      <c r="CGE3"/>
      <c r="CGF3"/>
      <c r="CGG3"/>
      <c r="CGH3"/>
      <c r="CGI3"/>
      <c r="CGJ3"/>
      <c r="CGK3"/>
      <c r="CGL3"/>
      <c r="CGM3"/>
      <c r="CGN3"/>
      <c r="CGO3"/>
      <c r="CGP3"/>
      <c r="CGQ3"/>
      <c r="CGR3"/>
      <c r="CGS3"/>
      <c r="CGT3"/>
      <c r="CGU3"/>
      <c r="CGV3"/>
      <c r="CGW3"/>
      <c r="CGX3"/>
      <c r="CGY3"/>
      <c r="CGZ3"/>
      <c r="CHA3"/>
      <c r="CHB3"/>
      <c r="CHC3"/>
      <c r="CHD3"/>
      <c r="CHE3"/>
      <c r="CHF3"/>
      <c r="CHG3"/>
      <c r="CHH3"/>
      <c r="CHI3"/>
      <c r="CHJ3"/>
      <c r="CHK3"/>
      <c r="CHL3"/>
      <c r="CHM3"/>
      <c r="CHN3"/>
      <c r="CHO3"/>
      <c r="CHP3"/>
      <c r="CHQ3"/>
      <c r="CHR3"/>
      <c r="CHS3"/>
      <c r="CHT3"/>
      <c r="CHU3"/>
      <c r="CHV3"/>
      <c r="CHW3"/>
      <c r="CHX3"/>
      <c r="CHY3"/>
      <c r="CHZ3"/>
      <c r="CIA3"/>
      <c r="CIB3"/>
      <c r="CIC3"/>
      <c r="CID3"/>
      <c r="CIE3"/>
      <c r="CIF3"/>
      <c r="CIG3"/>
      <c r="CIH3"/>
      <c r="CII3"/>
      <c r="CIJ3"/>
      <c r="CIK3"/>
      <c r="CIL3"/>
      <c r="CIM3"/>
      <c r="CIN3"/>
      <c r="CIO3"/>
      <c r="CIP3"/>
      <c r="CIQ3"/>
      <c r="CIR3"/>
      <c r="CIS3"/>
      <c r="CIT3"/>
      <c r="CIU3"/>
      <c r="CIV3"/>
      <c r="CIW3"/>
      <c r="CIX3"/>
      <c r="CIY3"/>
      <c r="CIZ3"/>
      <c r="CJA3"/>
      <c r="CJB3"/>
      <c r="CJC3"/>
      <c r="CJD3"/>
      <c r="CJE3"/>
      <c r="CJF3"/>
      <c r="CJG3"/>
      <c r="CJH3"/>
      <c r="CJI3"/>
      <c r="CJJ3"/>
      <c r="CJK3"/>
      <c r="CJL3"/>
      <c r="CJM3"/>
      <c r="CJN3"/>
      <c r="CJO3"/>
      <c r="CJP3"/>
      <c r="CJQ3"/>
      <c r="CJR3"/>
      <c r="CJS3"/>
      <c r="CJT3"/>
      <c r="CJU3"/>
      <c r="CJV3"/>
      <c r="CJW3"/>
      <c r="CJX3"/>
      <c r="CJY3"/>
      <c r="CJZ3"/>
      <c r="CKA3"/>
      <c r="CKB3"/>
      <c r="CKC3"/>
      <c r="CKD3"/>
      <c r="CKE3"/>
      <c r="CKF3"/>
      <c r="CKG3"/>
      <c r="CKH3"/>
      <c r="CKI3"/>
      <c r="CKJ3"/>
      <c r="CKK3"/>
      <c r="CKL3"/>
      <c r="CKM3"/>
      <c r="CKN3"/>
      <c r="CKO3"/>
      <c r="CKP3"/>
      <c r="CKQ3"/>
      <c r="CKR3"/>
      <c r="CKS3"/>
      <c r="CKT3"/>
      <c r="CKU3"/>
      <c r="CKV3"/>
      <c r="CKW3"/>
      <c r="CKX3"/>
      <c r="CKY3"/>
      <c r="CKZ3"/>
      <c r="CLA3"/>
      <c r="CLB3"/>
      <c r="CLC3"/>
      <c r="CLD3"/>
      <c r="CLE3"/>
      <c r="CLF3"/>
      <c r="CLG3"/>
      <c r="CLH3"/>
      <c r="CLI3"/>
      <c r="CLJ3"/>
      <c r="CLK3"/>
      <c r="CLL3"/>
      <c r="CLM3"/>
      <c r="CLN3"/>
      <c r="CLO3"/>
      <c r="CLP3"/>
      <c r="CLQ3"/>
      <c r="CLR3"/>
      <c r="CLS3"/>
      <c r="CLT3"/>
      <c r="CLU3"/>
      <c r="CLV3"/>
      <c r="CLW3"/>
      <c r="CLX3"/>
      <c r="CLY3"/>
      <c r="CLZ3"/>
      <c r="CMA3"/>
      <c r="CMB3"/>
      <c r="CMC3"/>
      <c r="CMD3"/>
      <c r="CME3"/>
      <c r="CMF3"/>
      <c r="CMG3"/>
      <c r="CMH3"/>
      <c r="CMI3"/>
      <c r="CMJ3"/>
      <c r="CMK3"/>
      <c r="CML3"/>
      <c r="CMM3"/>
      <c r="CMN3"/>
      <c r="CMO3"/>
      <c r="CMP3"/>
      <c r="CMQ3"/>
      <c r="CMR3"/>
      <c r="CMS3"/>
      <c r="CMT3"/>
      <c r="CMU3"/>
      <c r="CMV3"/>
      <c r="CMW3"/>
      <c r="CMX3"/>
      <c r="CMY3"/>
      <c r="CMZ3"/>
      <c r="CNA3"/>
      <c r="CNB3"/>
      <c r="CNC3"/>
      <c r="CND3"/>
      <c r="CNE3"/>
      <c r="CNF3"/>
      <c r="CNG3"/>
      <c r="CNH3"/>
      <c r="CNI3"/>
      <c r="CNJ3"/>
      <c r="CNK3"/>
      <c r="CNL3"/>
      <c r="CNM3"/>
      <c r="CNN3"/>
      <c r="CNO3"/>
      <c r="CNP3"/>
      <c r="CNQ3"/>
      <c r="CNR3"/>
      <c r="CNS3"/>
      <c r="CNT3"/>
      <c r="CNU3"/>
      <c r="CNV3"/>
      <c r="CNW3"/>
      <c r="CNX3"/>
      <c r="CNY3"/>
      <c r="CNZ3"/>
      <c r="COA3"/>
      <c r="COB3"/>
      <c r="COC3"/>
      <c r="COD3"/>
      <c r="COE3"/>
      <c r="COF3"/>
      <c r="COG3"/>
      <c r="COH3"/>
      <c r="COI3"/>
      <c r="COJ3"/>
      <c r="COK3"/>
      <c r="COL3"/>
      <c r="COM3"/>
      <c r="CON3"/>
      <c r="COO3"/>
      <c r="COP3"/>
      <c r="COQ3"/>
      <c r="COR3"/>
      <c r="COS3"/>
      <c r="COT3"/>
      <c r="COU3"/>
      <c r="COV3"/>
      <c r="COW3"/>
      <c r="COX3"/>
      <c r="COY3"/>
      <c r="COZ3"/>
      <c r="CPA3"/>
      <c r="CPB3"/>
      <c r="CPC3"/>
      <c r="CPD3"/>
      <c r="CPE3"/>
      <c r="CPF3"/>
      <c r="CPG3"/>
      <c r="CPH3"/>
      <c r="CPI3"/>
      <c r="CPJ3"/>
      <c r="CPK3"/>
      <c r="CPL3"/>
      <c r="CPM3"/>
      <c r="CPN3"/>
      <c r="CPO3"/>
      <c r="CPP3"/>
      <c r="CPQ3"/>
      <c r="CPR3"/>
      <c r="CPS3"/>
      <c r="CPT3"/>
      <c r="CPU3"/>
      <c r="CPV3"/>
      <c r="CPW3"/>
      <c r="CPX3"/>
      <c r="CPY3"/>
      <c r="CPZ3"/>
      <c r="CQA3"/>
      <c r="CQB3"/>
      <c r="CQC3"/>
      <c r="CQD3"/>
      <c r="CQE3"/>
      <c r="CQF3"/>
      <c r="CQG3"/>
      <c r="CQH3"/>
      <c r="CQI3"/>
      <c r="CQJ3"/>
      <c r="CQK3"/>
      <c r="CQL3"/>
      <c r="CQM3"/>
      <c r="CQN3"/>
      <c r="CQO3"/>
      <c r="CQP3"/>
      <c r="CQQ3"/>
      <c r="CQR3"/>
      <c r="CQS3"/>
      <c r="CQT3"/>
      <c r="CQU3"/>
      <c r="CQV3"/>
      <c r="CQW3"/>
      <c r="CQX3"/>
      <c r="CQY3"/>
      <c r="CQZ3"/>
      <c r="CRA3"/>
      <c r="CRB3"/>
      <c r="CRC3"/>
      <c r="CRD3"/>
      <c r="CRE3"/>
      <c r="CRF3"/>
      <c r="CRG3"/>
      <c r="CRH3"/>
      <c r="CRI3"/>
      <c r="CRJ3"/>
      <c r="CRK3"/>
      <c r="CRL3"/>
      <c r="CRM3"/>
      <c r="CRN3"/>
      <c r="CRO3"/>
      <c r="CRP3"/>
      <c r="CRQ3"/>
      <c r="CRR3"/>
      <c r="CRS3"/>
      <c r="CRT3"/>
      <c r="CRU3"/>
      <c r="CRV3"/>
      <c r="CRW3"/>
      <c r="CRX3"/>
      <c r="CRY3"/>
      <c r="CRZ3"/>
      <c r="CSA3"/>
      <c r="CSB3"/>
      <c r="CSC3"/>
      <c r="CSD3"/>
      <c r="CSE3"/>
      <c r="CSF3"/>
      <c r="CSG3"/>
      <c r="CSH3"/>
      <c r="CSI3"/>
      <c r="CSJ3"/>
      <c r="CSK3"/>
      <c r="CSL3"/>
      <c r="CSM3"/>
      <c r="CSN3"/>
      <c r="CSO3"/>
      <c r="CSP3"/>
      <c r="CSQ3"/>
      <c r="CSR3"/>
      <c r="CSS3"/>
      <c r="CST3"/>
      <c r="CSU3"/>
      <c r="CSV3"/>
      <c r="CSW3"/>
      <c r="CSX3"/>
      <c r="CSY3"/>
      <c r="CSZ3"/>
      <c r="CTA3"/>
      <c r="CTB3"/>
      <c r="CTC3"/>
      <c r="CTD3"/>
      <c r="CTE3"/>
      <c r="CTF3"/>
      <c r="CTG3"/>
      <c r="CTH3"/>
      <c r="CTI3"/>
      <c r="CTJ3"/>
      <c r="CTK3"/>
      <c r="CTL3"/>
      <c r="CTM3"/>
      <c r="CTN3"/>
      <c r="CTO3"/>
      <c r="CTP3"/>
      <c r="CTQ3"/>
      <c r="CTR3"/>
      <c r="CTS3"/>
      <c r="CTT3"/>
      <c r="CTU3"/>
      <c r="CTV3"/>
      <c r="CTW3"/>
      <c r="CTX3"/>
      <c r="CTY3"/>
      <c r="CTZ3"/>
      <c r="CUA3"/>
      <c r="CUB3"/>
      <c r="CUC3"/>
      <c r="CUD3"/>
      <c r="CUE3"/>
      <c r="CUF3"/>
      <c r="CUG3"/>
      <c r="CUH3"/>
      <c r="CUI3"/>
      <c r="CUJ3"/>
      <c r="CUK3"/>
      <c r="CUL3"/>
      <c r="CUM3"/>
      <c r="CUN3"/>
      <c r="CUO3"/>
      <c r="CUP3"/>
      <c r="CUQ3"/>
      <c r="CUR3"/>
      <c r="CUS3"/>
      <c r="CUT3"/>
      <c r="CUU3"/>
      <c r="CUV3"/>
      <c r="CUW3"/>
      <c r="CUX3"/>
      <c r="CUY3"/>
      <c r="CUZ3"/>
      <c r="CVA3"/>
      <c r="CVB3"/>
      <c r="CVC3"/>
      <c r="CVD3"/>
      <c r="CVE3"/>
      <c r="CVF3"/>
      <c r="CVG3"/>
      <c r="CVH3"/>
      <c r="CVI3"/>
      <c r="CVJ3"/>
      <c r="CVK3"/>
      <c r="CVL3"/>
      <c r="CVM3"/>
      <c r="CVN3"/>
      <c r="CVO3"/>
      <c r="CVP3"/>
      <c r="CVQ3"/>
      <c r="CVR3"/>
      <c r="CVS3"/>
      <c r="CVT3"/>
      <c r="CVU3"/>
      <c r="CVV3"/>
      <c r="CVW3"/>
      <c r="CVX3"/>
      <c r="CVY3"/>
      <c r="CVZ3"/>
      <c r="CWA3"/>
      <c r="CWB3"/>
      <c r="CWC3"/>
      <c r="CWD3"/>
      <c r="CWE3"/>
      <c r="CWF3"/>
      <c r="CWG3"/>
      <c r="CWH3"/>
      <c r="CWI3"/>
      <c r="CWJ3"/>
      <c r="CWK3"/>
      <c r="CWL3"/>
      <c r="CWM3"/>
      <c r="CWN3"/>
      <c r="CWO3"/>
      <c r="CWP3"/>
      <c r="CWQ3"/>
      <c r="CWR3"/>
      <c r="CWS3"/>
      <c r="CWT3"/>
      <c r="CWU3"/>
      <c r="CWV3"/>
      <c r="CWW3"/>
      <c r="CWX3"/>
      <c r="CWY3"/>
      <c r="CWZ3"/>
      <c r="CXA3"/>
      <c r="CXB3"/>
      <c r="CXC3"/>
      <c r="CXD3"/>
      <c r="CXE3"/>
      <c r="CXF3"/>
      <c r="CXG3"/>
      <c r="CXH3"/>
      <c r="CXI3"/>
      <c r="CXJ3"/>
      <c r="CXK3"/>
      <c r="CXL3"/>
      <c r="CXM3"/>
      <c r="CXN3"/>
      <c r="CXO3"/>
      <c r="CXP3"/>
      <c r="CXQ3"/>
      <c r="CXR3"/>
      <c r="CXS3"/>
      <c r="CXT3"/>
      <c r="CXU3"/>
      <c r="CXV3"/>
      <c r="CXW3"/>
      <c r="CXX3"/>
      <c r="CXY3"/>
      <c r="CXZ3"/>
      <c r="CYA3"/>
      <c r="CYB3"/>
      <c r="CYC3"/>
      <c r="CYD3"/>
      <c r="CYE3"/>
      <c r="CYF3"/>
      <c r="CYG3"/>
      <c r="CYH3"/>
      <c r="CYI3"/>
      <c r="CYJ3"/>
      <c r="CYK3"/>
      <c r="CYL3"/>
      <c r="CYM3"/>
      <c r="CYN3"/>
      <c r="CYO3"/>
      <c r="CYP3"/>
      <c r="CYQ3"/>
      <c r="CYR3"/>
      <c r="CYS3"/>
      <c r="CYT3"/>
      <c r="CYU3"/>
      <c r="CYV3"/>
      <c r="CYW3"/>
      <c r="CYX3"/>
      <c r="CYY3"/>
      <c r="CYZ3"/>
      <c r="CZA3"/>
      <c r="CZB3"/>
      <c r="CZC3"/>
      <c r="CZD3"/>
      <c r="CZE3"/>
      <c r="CZF3"/>
      <c r="CZG3"/>
      <c r="CZH3"/>
      <c r="CZI3"/>
      <c r="CZJ3"/>
      <c r="CZK3"/>
      <c r="CZL3"/>
      <c r="CZM3"/>
      <c r="CZN3"/>
      <c r="CZO3"/>
      <c r="CZP3"/>
      <c r="CZQ3"/>
      <c r="CZR3"/>
      <c r="CZS3"/>
      <c r="CZT3"/>
      <c r="CZU3"/>
      <c r="CZV3"/>
      <c r="CZW3"/>
      <c r="CZX3"/>
      <c r="CZY3"/>
      <c r="CZZ3"/>
      <c r="DAA3"/>
      <c r="DAB3"/>
      <c r="DAC3"/>
      <c r="DAD3"/>
      <c r="DAE3"/>
      <c r="DAF3"/>
      <c r="DAG3"/>
      <c r="DAH3"/>
      <c r="DAI3"/>
      <c r="DAJ3"/>
      <c r="DAK3"/>
      <c r="DAL3"/>
      <c r="DAM3"/>
      <c r="DAN3"/>
      <c r="DAO3"/>
      <c r="DAP3"/>
      <c r="DAQ3"/>
      <c r="DAR3"/>
      <c r="DAS3"/>
      <c r="DAT3"/>
      <c r="DAU3"/>
      <c r="DAV3"/>
      <c r="DAW3"/>
      <c r="DAX3"/>
      <c r="DAY3"/>
      <c r="DAZ3"/>
      <c r="DBA3"/>
      <c r="DBB3"/>
      <c r="DBC3"/>
      <c r="DBD3"/>
      <c r="DBE3"/>
      <c r="DBF3"/>
      <c r="DBG3"/>
      <c r="DBH3"/>
      <c r="DBI3"/>
      <c r="DBJ3"/>
      <c r="DBK3"/>
      <c r="DBL3"/>
      <c r="DBM3"/>
      <c r="DBN3"/>
      <c r="DBO3"/>
      <c r="DBP3"/>
      <c r="DBQ3"/>
      <c r="DBR3"/>
      <c r="DBS3"/>
      <c r="DBT3"/>
      <c r="DBU3"/>
      <c r="DBV3"/>
      <c r="DBW3"/>
      <c r="DBX3"/>
      <c r="DBY3"/>
      <c r="DBZ3"/>
      <c r="DCA3"/>
      <c r="DCB3"/>
      <c r="DCC3"/>
      <c r="DCD3"/>
      <c r="DCE3"/>
      <c r="DCF3"/>
      <c r="DCG3"/>
    </row>
    <row r="4" spans="1:2789" s="10" customFormat="1" ht="13.15" customHeight="1" x14ac:dyDescent="0.25">
      <c r="A4" s="78" t="s">
        <v>142</v>
      </c>
      <c r="B4" s="78"/>
      <c r="C4" s="78"/>
      <c r="D4" s="78"/>
      <c r="E4" s="78"/>
      <c r="F4" s="78"/>
      <c r="G4" s="78"/>
      <c r="H4" s="78"/>
      <c r="I4" s="7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</row>
    <row r="5" spans="1:2789" ht="13.9" customHeight="1" thickBot="1" x14ac:dyDescent="0.3">
      <c r="A5" s="7"/>
      <c r="B5" s="8"/>
      <c r="C5" s="8"/>
      <c r="D5" s="8"/>
      <c r="E5" s="9"/>
      <c r="F5" s="8"/>
      <c r="G5" s="8"/>
      <c r="H5" s="8"/>
      <c r="I5" s="8"/>
    </row>
    <row r="6" spans="1:2789" ht="13.15" customHeight="1" x14ac:dyDescent="0.25">
      <c r="A6" s="69" t="s">
        <v>143</v>
      </c>
      <c r="B6" s="69" t="s">
        <v>144</v>
      </c>
      <c r="C6" s="69" t="s">
        <v>144</v>
      </c>
      <c r="D6" s="69" t="s">
        <v>145</v>
      </c>
      <c r="E6" s="69" t="s">
        <v>146</v>
      </c>
      <c r="F6" s="69" t="s">
        <v>146</v>
      </c>
      <c r="G6" s="69" t="s">
        <v>147</v>
      </c>
      <c r="H6" s="69"/>
      <c r="I6" s="70" t="s">
        <v>148</v>
      </c>
    </row>
    <row r="7" spans="1:2789" ht="13.9" customHeight="1" thickBot="1" x14ac:dyDescent="0.3">
      <c r="A7" s="71"/>
      <c r="B7" s="71" t="s">
        <v>149</v>
      </c>
      <c r="C7" s="71" t="s">
        <v>150</v>
      </c>
      <c r="D7" s="71" t="s">
        <v>144</v>
      </c>
      <c r="E7" s="71" t="s">
        <v>151</v>
      </c>
      <c r="F7" s="71" t="s">
        <v>152</v>
      </c>
      <c r="G7" s="71" t="s">
        <v>146</v>
      </c>
      <c r="H7" s="71" t="s">
        <v>153</v>
      </c>
      <c r="I7" s="72"/>
    </row>
    <row r="8" spans="1:2789" x14ac:dyDescent="0.25">
      <c r="A8" s="46" t="s">
        <v>154</v>
      </c>
      <c r="B8" s="47">
        <v>725054302</v>
      </c>
      <c r="C8" s="47">
        <v>-110845035.27999999</v>
      </c>
      <c r="D8" s="47">
        <v>614209266.72000003</v>
      </c>
      <c r="E8" s="47">
        <v>470865898.32061422</v>
      </c>
      <c r="F8" s="47">
        <v>126941937.91323009</v>
      </c>
      <c r="G8" s="73">
        <v>597807836.23384428</v>
      </c>
      <c r="H8" s="48">
        <v>0.97329667366670869</v>
      </c>
      <c r="I8" s="47">
        <v>16401430.486155681</v>
      </c>
    </row>
    <row r="9" spans="1:2789" x14ac:dyDescent="0.25">
      <c r="A9" s="46"/>
      <c r="B9" s="47"/>
      <c r="C9" s="49"/>
      <c r="D9" s="47"/>
      <c r="E9" s="47"/>
      <c r="F9" s="47"/>
      <c r="G9" s="73"/>
      <c r="H9" s="47"/>
      <c r="I9" s="47"/>
    </row>
    <row r="10" spans="1:2789" x14ac:dyDescent="0.25">
      <c r="A10" s="50" t="s">
        <v>155</v>
      </c>
      <c r="B10" s="51">
        <v>71685248.700000003</v>
      </c>
      <c r="C10" s="51">
        <v>-14337049.739999995</v>
      </c>
      <c r="D10" s="51">
        <v>57348198.960000008</v>
      </c>
      <c r="E10" s="51">
        <v>38394253.660000004</v>
      </c>
      <c r="F10" s="51">
        <v>11181305.129999993</v>
      </c>
      <c r="G10" s="74">
        <v>49575558.789999999</v>
      </c>
      <c r="H10" s="52">
        <v>0.86446583657454745</v>
      </c>
      <c r="I10" s="51">
        <v>7772640.1700000092</v>
      </c>
    </row>
    <row r="11" spans="1:2789" x14ac:dyDescent="0.25">
      <c r="A11" s="53"/>
      <c r="B11" s="49"/>
      <c r="C11" s="49"/>
      <c r="D11" s="49"/>
      <c r="E11" s="49"/>
      <c r="F11" s="49"/>
      <c r="G11" s="75"/>
      <c r="H11" s="49"/>
      <c r="I11" s="49"/>
    </row>
    <row r="12" spans="1:2789" x14ac:dyDescent="0.25">
      <c r="A12" s="54" t="s">
        <v>156</v>
      </c>
      <c r="B12" s="49">
        <v>71685248.700000003</v>
      </c>
      <c r="C12" s="49">
        <v>-14337049.739999995</v>
      </c>
      <c r="D12" s="49">
        <v>57348198.960000008</v>
      </c>
      <c r="E12" s="49">
        <v>38394253.660000004</v>
      </c>
      <c r="F12" s="49">
        <v>11181305.129999993</v>
      </c>
      <c r="G12" s="75">
        <v>49575558.789999999</v>
      </c>
      <c r="H12" s="55">
        <v>0.86446583657454745</v>
      </c>
      <c r="I12" s="49">
        <v>7772640.1700000092</v>
      </c>
    </row>
    <row r="13" spans="1:2789" x14ac:dyDescent="0.25">
      <c r="A13" s="53"/>
      <c r="B13" s="49"/>
      <c r="C13" s="49"/>
      <c r="D13" s="49"/>
      <c r="E13" s="49"/>
      <c r="F13" s="49"/>
      <c r="G13" s="75"/>
      <c r="H13" s="49"/>
      <c r="I13" s="49"/>
    </row>
    <row r="14" spans="1:2789" x14ac:dyDescent="0.25">
      <c r="A14" s="53" t="s">
        <v>157</v>
      </c>
      <c r="B14" s="49"/>
      <c r="C14" s="49"/>
      <c r="D14" s="49"/>
      <c r="E14" s="49"/>
      <c r="F14" s="49"/>
      <c r="G14" s="75"/>
      <c r="H14" s="49"/>
      <c r="I14" s="49"/>
    </row>
    <row r="15" spans="1:2789" x14ac:dyDescent="0.25">
      <c r="A15" s="53" t="s">
        <v>158</v>
      </c>
      <c r="B15" s="49">
        <v>71685248.700000003</v>
      </c>
      <c r="C15" s="49">
        <v>-14337049.739999995</v>
      </c>
      <c r="D15" s="49">
        <v>57348198.960000008</v>
      </c>
      <c r="E15" s="49">
        <v>38394253.660000004</v>
      </c>
      <c r="F15" s="49">
        <v>11181305.129999993</v>
      </c>
      <c r="G15" s="75">
        <v>49575558.789999999</v>
      </c>
      <c r="H15" s="55">
        <v>0.86446583657454745</v>
      </c>
      <c r="I15" s="49">
        <v>7772640.1700000092</v>
      </c>
    </row>
    <row r="16" spans="1:2789" x14ac:dyDescent="0.25">
      <c r="A16" s="53"/>
      <c r="B16" s="49"/>
      <c r="C16" s="49"/>
      <c r="D16" s="49"/>
      <c r="E16" s="49"/>
      <c r="F16" s="49"/>
      <c r="G16" s="75"/>
      <c r="H16" s="49"/>
      <c r="I16" s="49"/>
    </row>
    <row r="17" spans="1:9" x14ac:dyDescent="0.25">
      <c r="A17" s="50" t="s">
        <v>159</v>
      </c>
      <c r="B17" s="51">
        <v>653369053.29999995</v>
      </c>
      <c r="C17" s="51">
        <v>-96507985.539999992</v>
      </c>
      <c r="D17" s="51">
        <v>556861067.75999999</v>
      </c>
      <c r="E17" s="51">
        <v>432471644.66061419</v>
      </c>
      <c r="F17" s="51">
        <v>115760632.7832301</v>
      </c>
      <c r="G17" s="74">
        <v>548232277.44384432</v>
      </c>
      <c r="H17" s="52">
        <v>0.98450459043426153</v>
      </c>
      <c r="I17" s="51">
        <v>8628790.3161556721</v>
      </c>
    </row>
    <row r="18" spans="1:9" x14ac:dyDescent="0.25">
      <c r="A18" s="53"/>
      <c r="B18" s="49"/>
      <c r="C18" s="49"/>
      <c r="D18" s="49"/>
      <c r="E18" s="49"/>
      <c r="F18" s="49"/>
      <c r="G18" s="75"/>
      <c r="H18" s="49"/>
      <c r="I18" s="49"/>
    </row>
    <row r="19" spans="1:9" x14ac:dyDescent="0.25">
      <c r="A19" s="54" t="s">
        <v>160</v>
      </c>
      <c r="B19" s="49">
        <v>653369053.29999995</v>
      </c>
      <c r="C19" s="49">
        <v>-96507985.539999992</v>
      </c>
      <c r="D19" s="49">
        <v>556861067.75999999</v>
      </c>
      <c r="E19" s="49">
        <v>432470372.0306142</v>
      </c>
      <c r="F19" s="49">
        <v>115759981.16323009</v>
      </c>
      <c r="G19" s="75">
        <v>548230353.19384432</v>
      </c>
      <c r="H19" s="55">
        <v>0.98450113490448676</v>
      </c>
      <c r="I19" s="51">
        <v>8630714.5661556721</v>
      </c>
    </row>
    <row r="20" spans="1:9" x14ac:dyDescent="0.25">
      <c r="A20" s="53"/>
      <c r="B20" s="49"/>
      <c r="C20" s="49"/>
      <c r="D20" s="49"/>
      <c r="E20" s="49"/>
      <c r="F20" s="49"/>
      <c r="G20" s="75"/>
      <c r="H20" s="49"/>
      <c r="I20" s="49"/>
    </row>
    <row r="21" spans="1:9" x14ac:dyDescent="0.25">
      <c r="A21" s="53" t="s">
        <v>161</v>
      </c>
      <c r="B21" s="49"/>
      <c r="C21" s="49"/>
      <c r="D21" s="49"/>
      <c r="E21" s="49"/>
      <c r="F21" s="49"/>
      <c r="G21" s="75">
        <v>547745261.19384432</v>
      </c>
      <c r="H21" s="49"/>
      <c r="I21" s="49"/>
    </row>
    <row r="22" spans="1:9" x14ac:dyDescent="0.25">
      <c r="A22" s="53" t="s">
        <v>162</v>
      </c>
      <c r="B22" s="49">
        <v>653369053.29999995</v>
      </c>
      <c r="C22" s="49">
        <v>-96507985.539999992</v>
      </c>
      <c r="D22" s="49">
        <v>556861067.75999999</v>
      </c>
      <c r="E22" s="49">
        <v>432470372.0306142</v>
      </c>
      <c r="F22" s="49">
        <v>115759981.16323009</v>
      </c>
      <c r="G22" s="75">
        <v>548230353.19384432</v>
      </c>
      <c r="H22" s="55">
        <v>0.98450113490448676</v>
      </c>
      <c r="I22" s="49">
        <v>8630714.5661556721</v>
      </c>
    </row>
    <row r="23" spans="1:9" x14ac:dyDescent="0.25">
      <c r="A23" s="53" t="s">
        <v>163</v>
      </c>
      <c r="B23" s="49">
        <v>21750000</v>
      </c>
      <c r="C23" s="49">
        <v>-3262500</v>
      </c>
      <c r="D23" s="49">
        <v>18487500</v>
      </c>
      <c r="E23" s="49">
        <v>12860004</v>
      </c>
      <c r="F23" s="49">
        <v>4759900</v>
      </c>
      <c r="G23" s="75">
        <v>17619904</v>
      </c>
      <c r="H23" s="55">
        <v>0.95307121027721431</v>
      </c>
      <c r="I23" s="49">
        <v>867596</v>
      </c>
    </row>
    <row r="24" spans="1:9" x14ac:dyDescent="0.25">
      <c r="A24" s="53" t="s">
        <v>164</v>
      </c>
      <c r="B24" s="49">
        <v>49623303.299999997</v>
      </c>
      <c r="C24" s="49">
        <v>-23949310.539999999</v>
      </c>
      <c r="D24" s="49">
        <v>25673992.759999998</v>
      </c>
      <c r="E24" s="49">
        <v>26166697.284000002</v>
      </c>
      <c r="F24" s="49">
        <v>9293556.432</v>
      </c>
      <c r="G24" s="75">
        <v>35460253.716000006</v>
      </c>
      <c r="H24" s="55">
        <v>1.3811740950261142</v>
      </c>
      <c r="I24" s="49">
        <v>-9786260.9560000077</v>
      </c>
    </row>
    <row r="25" spans="1:9" x14ac:dyDescent="0.25">
      <c r="A25" s="56" t="s">
        <v>192</v>
      </c>
      <c r="B25" s="49"/>
      <c r="C25" s="49"/>
      <c r="D25" s="49"/>
      <c r="E25" s="49"/>
      <c r="F25" s="49"/>
      <c r="G25" s="75"/>
      <c r="H25" s="49"/>
      <c r="I25" s="49"/>
    </row>
    <row r="26" spans="1:9" x14ac:dyDescent="0.25">
      <c r="A26" s="53" t="s">
        <v>165</v>
      </c>
      <c r="B26" s="49">
        <v>282000000</v>
      </c>
      <c r="C26" s="49">
        <v>-42300000</v>
      </c>
      <c r="D26" s="49">
        <v>239700000</v>
      </c>
      <c r="E26" s="49">
        <v>157646877</v>
      </c>
      <c r="F26" s="49">
        <v>59576463</v>
      </c>
      <c r="G26" s="75">
        <v>217223340</v>
      </c>
      <c r="H26" s="55">
        <v>0.90623003754693365</v>
      </c>
      <c r="I26" s="49">
        <v>22476660</v>
      </c>
    </row>
    <row r="27" spans="1:9" x14ac:dyDescent="0.25">
      <c r="A27" s="53" t="s">
        <v>193</v>
      </c>
      <c r="B27" s="49">
        <v>270000000</v>
      </c>
      <c r="C27" s="49"/>
      <c r="D27" s="49">
        <v>270000000</v>
      </c>
      <c r="E27" s="49">
        <v>235311701.74661419</v>
      </c>
      <c r="F27" s="49">
        <v>42130061.731230088</v>
      </c>
      <c r="G27" s="75">
        <v>277441763.4778443</v>
      </c>
      <c r="H27" s="55">
        <v>1.0275620869549789</v>
      </c>
      <c r="I27" s="49">
        <v>-7441763.4778442979</v>
      </c>
    </row>
    <row r="28" spans="1:9" x14ac:dyDescent="0.25">
      <c r="A28" s="53" t="s">
        <v>166</v>
      </c>
      <c r="B28" s="49">
        <v>29995750</v>
      </c>
      <c r="C28" s="49">
        <v>-26996175</v>
      </c>
      <c r="D28" s="49">
        <v>2999575</v>
      </c>
      <c r="E28" s="49">
        <v>485092</v>
      </c>
      <c r="F28" s="49">
        <v>0</v>
      </c>
      <c r="G28" s="75">
        <v>485092</v>
      </c>
      <c r="H28" s="55">
        <v>0.16172024370119101</v>
      </c>
      <c r="I28" s="49">
        <v>2514483</v>
      </c>
    </row>
    <row r="29" spans="1:9" x14ac:dyDescent="0.25">
      <c r="A29" s="53"/>
      <c r="B29" s="49"/>
      <c r="C29" s="49"/>
      <c r="D29" s="49"/>
      <c r="E29" s="49"/>
      <c r="F29" s="49"/>
      <c r="G29" s="75"/>
      <c r="H29" s="49"/>
      <c r="I29" s="49"/>
    </row>
    <row r="30" spans="1:9" x14ac:dyDescent="0.25">
      <c r="A30" s="53"/>
      <c r="B30" s="49"/>
      <c r="C30" s="49"/>
      <c r="D30" s="49"/>
      <c r="E30" s="49"/>
      <c r="F30" s="49"/>
      <c r="G30" s="75"/>
      <c r="H30" s="49"/>
      <c r="I30" s="49"/>
    </row>
    <row r="31" spans="1:9" x14ac:dyDescent="0.25">
      <c r="A31" s="57" t="s">
        <v>167</v>
      </c>
      <c r="B31" s="49">
        <v>0</v>
      </c>
      <c r="C31" s="49">
        <v>0</v>
      </c>
      <c r="D31" s="49">
        <v>0</v>
      </c>
      <c r="E31" s="49">
        <v>1272.6299999999999</v>
      </c>
      <c r="F31" s="49">
        <v>651.61999999999989</v>
      </c>
      <c r="G31" s="75">
        <v>1924.2499999999998</v>
      </c>
      <c r="H31" s="55"/>
      <c r="I31" s="47">
        <v>-1924.2499999999998</v>
      </c>
    </row>
    <row r="32" spans="1:9" x14ac:dyDescent="0.25">
      <c r="A32" s="58" t="s">
        <v>168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75">
        <v>0</v>
      </c>
      <c r="H32" s="55"/>
      <c r="I32" s="49">
        <v>0</v>
      </c>
    </row>
    <row r="33" spans="1:9" x14ac:dyDescent="0.25">
      <c r="A33" s="58" t="s">
        <v>221</v>
      </c>
      <c r="B33" s="49">
        <v>0</v>
      </c>
      <c r="C33" s="49">
        <v>0</v>
      </c>
      <c r="D33" s="49">
        <v>0</v>
      </c>
      <c r="E33" s="49">
        <v>1272.6299999999999</v>
      </c>
      <c r="F33" s="49">
        <v>651.61999999999989</v>
      </c>
      <c r="G33" s="75">
        <v>1924.2499999999998</v>
      </c>
      <c r="H33" s="55"/>
      <c r="I33" s="49">
        <v>-1924.2499999999998</v>
      </c>
    </row>
    <row r="34" spans="1:9" x14ac:dyDescent="0.25">
      <c r="A34" s="59"/>
      <c r="B34" s="49"/>
      <c r="C34" s="49"/>
      <c r="D34" s="49" t="s">
        <v>169</v>
      </c>
      <c r="E34" s="51"/>
      <c r="F34" s="51"/>
      <c r="G34" s="75"/>
      <c r="H34" s="49"/>
      <c r="I34" s="49"/>
    </row>
    <row r="35" spans="1:9" x14ac:dyDescent="0.25">
      <c r="A35" s="46"/>
      <c r="B35" s="47"/>
      <c r="C35" s="47"/>
      <c r="D35" s="47"/>
      <c r="E35" s="47"/>
      <c r="F35" s="47"/>
      <c r="G35" s="73"/>
      <c r="H35" s="47"/>
      <c r="I35" s="47"/>
    </row>
    <row r="36" spans="1:9" x14ac:dyDescent="0.25">
      <c r="A36" s="50" t="s">
        <v>137</v>
      </c>
      <c r="B36" s="51">
        <v>2393100000</v>
      </c>
      <c r="C36" s="51">
        <v>-208696772.72</v>
      </c>
      <c r="D36" s="51">
        <v>2184403227.2800002</v>
      </c>
      <c r="E36" s="51">
        <v>1601982829.4199998</v>
      </c>
      <c r="F36" s="51">
        <v>582405800</v>
      </c>
      <c r="G36" s="74">
        <v>2184388629.4200001</v>
      </c>
      <c r="H36" s="52">
        <v>0.99999331723199369</v>
      </c>
      <c r="I36" s="51">
        <v>14597.860000133514</v>
      </c>
    </row>
    <row r="37" spans="1:9" x14ac:dyDescent="0.25">
      <c r="A37" s="53"/>
      <c r="B37" s="49"/>
      <c r="C37" s="49"/>
      <c r="D37" s="49"/>
      <c r="E37" s="49"/>
      <c r="F37" s="49"/>
      <c r="G37" s="75"/>
      <c r="H37" s="49"/>
      <c r="I37" s="49"/>
    </row>
    <row r="38" spans="1:9" x14ac:dyDescent="0.25">
      <c r="A38" s="57" t="s">
        <v>170</v>
      </c>
      <c r="B38" s="49">
        <v>2385100000</v>
      </c>
      <c r="C38" s="49">
        <v>-202541808</v>
      </c>
      <c r="D38" s="49">
        <v>2182558192</v>
      </c>
      <c r="E38" s="49">
        <v>1600137794.1399999</v>
      </c>
      <c r="F38" s="49">
        <v>582405800</v>
      </c>
      <c r="G38" s="75">
        <v>2182543594.1399999</v>
      </c>
      <c r="H38" s="55">
        <v>0.99999331158268601</v>
      </c>
      <c r="I38" s="49">
        <v>14597.860000133514</v>
      </c>
    </row>
    <row r="39" spans="1:9" x14ac:dyDescent="0.25">
      <c r="A39" s="53" t="s">
        <v>171</v>
      </c>
      <c r="B39" s="49">
        <v>2385100000</v>
      </c>
      <c r="C39" s="49">
        <v>-202541808</v>
      </c>
      <c r="D39" s="49">
        <v>2182558192</v>
      </c>
      <c r="E39" s="49">
        <v>1600137794.1399999</v>
      </c>
      <c r="F39" s="49">
        <v>582405800</v>
      </c>
      <c r="G39" s="75">
        <v>2182543594.1399999</v>
      </c>
      <c r="H39" s="55">
        <v>0.99999331158268601</v>
      </c>
      <c r="I39" s="49">
        <v>14597.860000133514</v>
      </c>
    </row>
    <row r="40" spans="1:9" x14ac:dyDescent="0.25">
      <c r="A40" s="58" t="s">
        <v>172</v>
      </c>
      <c r="B40" s="49">
        <v>2330500000</v>
      </c>
      <c r="C40" s="49">
        <v>-202541808</v>
      </c>
      <c r="D40" s="49">
        <v>2127958192</v>
      </c>
      <c r="E40" s="49">
        <v>1560498794.1399999</v>
      </c>
      <c r="F40" s="49">
        <v>567443800</v>
      </c>
      <c r="G40" s="75">
        <v>2127942594.1399999</v>
      </c>
      <c r="H40" s="55">
        <v>0.99999267003456238</v>
      </c>
      <c r="I40" s="49">
        <v>15597.860000133514</v>
      </c>
    </row>
    <row r="41" spans="1:9" x14ac:dyDescent="0.25">
      <c r="A41" s="53" t="s">
        <v>173</v>
      </c>
      <c r="B41" s="49">
        <v>54600000</v>
      </c>
      <c r="C41" s="49"/>
      <c r="D41" s="49">
        <v>54600000</v>
      </c>
      <c r="E41" s="49">
        <v>39639000</v>
      </c>
      <c r="F41" s="49">
        <v>14962000</v>
      </c>
      <c r="G41" s="75">
        <v>54601000</v>
      </c>
      <c r="H41" s="55">
        <v>1.0000183150183151</v>
      </c>
      <c r="I41" s="49">
        <v>-1000</v>
      </c>
    </row>
    <row r="42" spans="1:9" x14ac:dyDescent="0.25">
      <c r="A42" s="58"/>
      <c r="B42" s="49"/>
      <c r="C42" s="49"/>
      <c r="D42" s="49"/>
      <c r="E42" s="49"/>
      <c r="F42" s="49"/>
      <c r="G42" s="75"/>
      <c r="H42" s="49"/>
      <c r="I42" s="49"/>
    </row>
    <row r="43" spans="1:9" x14ac:dyDescent="0.25">
      <c r="A43" s="54" t="s">
        <v>174</v>
      </c>
      <c r="B43" s="49">
        <v>8000000</v>
      </c>
      <c r="C43" s="49">
        <v>-6154964.7199999997</v>
      </c>
      <c r="D43" s="49">
        <v>1845035.2800000003</v>
      </c>
      <c r="E43" s="49">
        <v>1845035.28</v>
      </c>
      <c r="F43" s="49">
        <v>0</v>
      </c>
      <c r="G43" s="75">
        <v>1845035.28</v>
      </c>
      <c r="H43" s="55">
        <v>0.99999999999999989</v>
      </c>
      <c r="I43" s="49">
        <v>0</v>
      </c>
    </row>
    <row r="44" spans="1:9" x14ac:dyDescent="0.25">
      <c r="A44" s="53" t="s">
        <v>175</v>
      </c>
      <c r="B44" s="49">
        <v>8000000</v>
      </c>
      <c r="C44" s="49">
        <v>-6154964.7199999997</v>
      </c>
      <c r="D44" s="49">
        <v>1845035.2800000003</v>
      </c>
      <c r="E44" s="49">
        <v>1845035.28</v>
      </c>
      <c r="F44" s="49"/>
      <c r="G44" s="75">
        <v>1845035.28</v>
      </c>
      <c r="H44" s="55">
        <v>0.99999999999999989</v>
      </c>
      <c r="I44" s="49">
        <v>0</v>
      </c>
    </row>
    <row r="45" spans="1:9" x14ac:dyDescent="0.25">
      <c r="A45" s="53"/>
      <c r="B45" s="49"/>
      <c r="C45" s="49"/>
      <c r="D45" s="49"/>
      <c r="E45" s="49"/>
      <c r="F45" s="49"/>
      <c r="G45" s="75"/>
      <c r="H45" s="49"/>
      <c r="I45" s="49"/>
    </row>
    <row r="46" spans="1:9" hidden="1" x14ac:dyDescent="0.25">
      <c r="A46" s="46" t="s">
        <v>176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73">
        <v>0</v>
      </c>
      <c r="H46" s="47"/>
      <c r="I46" s="47">
        <v>0</v>
      </c>
    </row>
    <row r="47" spans="1:9" hidden="1" x14ac:dyDescent="0.25">
      <c r="A47" s="58"/>
      <c r="B47" s="49"/>
      <c r="C47" s="49"/>
      <c r="D47" s="49"/>
      <c r="E47" s="49"/>
      <c r="F47" s="49"/>
      <c r="G47" s="75"/>
      <c r="H47" s="49"/>
      <c r="I47" s="49"/>
    </row>
    <row r="48" spans="1:9" hidden="1" x14ac:dyDescent="0.25">
      <c r="A48" s="50" t="s">
        <v>177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74">
        <v>0</v>
      </c>
      <c r="H48" s="51"/>
      <c r="I48" s="51">
        <v>0</v>
      </c>
    </row>
    <row r="49" spans="1:9" hidden="1" x14ac:dyDescent="0.25">
      <c r="A49" s="53"/>
      <c r="B49" s="49"/>
      <c r="C49" s="49"/>
      <c r="D49" s="49"/>
      <c r="E49" s="49"/>
      <c r="F49" s="49"/>
      <c r="G49" s="75"/>
      <c r="H49" s="49"/>
      <c r="I49" s="49"/>
    </row>
    <row r="50" spans="1:9" hidden="1" x14ac:dyDescent="0.25">
      <c r="A50" s="57" t="s">
        <v>178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75">
        <v>0</v>
      </c>
      <c r="H50" s="49"/>
      <c r="I50" s="49">
        <v>0</v>
      </c>
    </row>
    <row r="51" spans="1:9" hidden="1" x14ac:dyDescent="0.25">
      <c r="A51" s="53" t="s">
        <v>171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75">
        <v>0</v>
      </c>
      <c r="H51" s="49"/>
      <c r="I51" s="49">
        <v>0</v>
      </c>
    </row>
    <row r="52" spans="1:9" hidden="1" x14ac:dyDescent="0.25">
      <c r="A52" s="53" t="s">
        <v>179</v>
      </c>
      <c r="B52" s="49">
        <v>0</v>
      </c>
      <c r="C52" s="49"/>
      <c r="D52" s="49">
        <v>0</v>
      </c>
      <c r="E52" s="49">
        <v>0</v>
      </c>
      <c r="F52" s="49">
        <v>0</v>
      </c>
      <c r="G52" s="75">
        <v>0</v>
      </c>
      <c r="H52" s="49"/>
      <c r="I52" s="49">
        <v>0</v>
      </c>
    </row>
    <row r="53" spans="1:9" hidden="1" x14ac:dyDescent="0.25">
      <c r="A53" s="58" t="s">
        <v>172</v>
      </c>
      <c r="B53" s="49">
        <v>0</v>
      </c>
      <c r="C53" s="49"/>
      <c r="D53" s="49">
        <v>0</v>
      </c>
      <c r="E53" s="49"/>
      <c r="F53" s="49"/>
      <c r="G53" s="75">
        <v>0</v>
      </c>
      <c r="H53" s="49"/>
      <c r="I53" s="49">
        <v>0</v>
      </c>
    </row>
    <row r="54" spans="1:9" hidden="1" x14ac:dyDescent="0.25">
      <c r="A54" s="53"/>
      <c r="B54" s="49"/>
      <c r="C54" s="49"/>
      <c r="D54" s="49"/>
      <c r="E54" s="49"/>
      <c r="F54" s="49"/>
      <c r="G54" s="75"/>
      <c r="H54" s="49"/>
      <c r="I54" s="49"/>
    </row>
    <row r="55" spans="1:9" hidden="1" x14ac:dyDescent="0.25">
      <c r="A55" s="53"/>
      <c r="B55" s="49"/>
      <c r="C55" s="49"/>
      <c r="D55" s="49"/>
      <c r="E55" s="49"/>
      <c r="F55" s="49"/>
      <c r="G55" s="75"/>
      <c r="H55" s="49"/>
      <c r="I55" s="49"/>
    </row>
    <row r="56" spans="1:9" x14ac:dyDescent="0.25">
      <c r="A56" s="50" t="s">
        <v>180</v>
      </c>
      <c r="B56" s="51">
        <v>267721799.99620029</v>
      </c>
      <c r="C56" s="51">
        <v>245300000</v>
      </c>
      <c r="D56" s="51">
        <v>513021799.99620032</v>
      </c>
      <c r="E56" s="51">
        <v>513290914.60000002</v>
      </c>
      <c r="F56" s="51">
        <v>0</v>
      </c>
      <c r="G56" s="74">
        <v>513290914.60000002</v>
      </c>
      <c r="H56" s="55">
        <v>1.0005245675793928</v>
      </c>
      <c r="I56" s="51">
        <v>-269114.60379970074</v>
      </c>
    </row>
    <row r="57" spans="1:9" x14ac:dyDescent="0.25">
      <c r="A57" s="53"/>
      <c r="B57" s="49"/>
      <c r="C57" s="49"/>
      <c r="D57" s="49"/>
      <c r="E57" s="49"/>
      <c r="F57" s="49"/>
      <c r="G57" s="75"/>
      <c r="H57" s="49"/>
      <c r="I57" s="49"/>
    </row>
    <row r="58" spans="1:9" x14ac:dyDescent="0.25">
      <c r="A58" s="58" t="s">
        <v>181</v>
      </c>
      <c r="B58" s="49">
        <v>71825264.719999999</v>
      </c>
      <c r="C58" s="49">
        <v>168000000</v>
      </c>
      <c r="D58" s="49">
        <v>239825264.72</v>
      </c>
      <c r="E58" s="76">
        <v>240088766.66999999</v>
      </c>
      <c r="F58" s="60"/>
      <c r="G58" s="75">
        <v>240088766.66999999</v>
      </c>
      <c r="H58" s="55">
        <v>1.0010987247332246</v>
      </c>
      <c r="I58" s="49">
        <v>-263501.94999998808</v>
      </c>
    </row>
    <row r="59" spans="1:9" x14ac:dyDescent="0.25">
      <c r="A59" s="53" t="s">
        <v>182</v>
      </c>
      <c r="B59" s="49">
        <v>195896535.27620029</v>
      </c>
      <c r="C59" s="49">
        <v>77300000</v>
      </c>
      <c r="D59" s="49">
        <v>273196535.27620029</v>
      </c>
      <c r="E59" s="76">
        <v>273202147.93000001</v>
      </c>
      <c r="F59" s="60"/>
      <c r="G59" s="75">
        <v>273202147.93000001</v>
      </c>
      <c r="H59" s="55">
        <v>1.0000205443813335</v>
      </c>
      <c r="I59" s="49">
        <v>-5612.6537997126579</v>
      </c>
    </row>
    <row r="60" spans="1:9" x14ac:dyDescent="0.25">
      <c r="A60" s="53"/>
      <c r="B60" s="49"/>
      <c r="C60" s="49"/>
      <c r="D60" s="49"/>
      <c r="E60" s="49"/>
      <c r="F60" s="49"/>
      <c r="G60" s="75"/>
      <c r="H60" s="49"/>
      <c r="I60" s="49"/>
    </row>
    <row r="61" spans="1:9" ht="15.75" thickBot="1" x14ac:dyDescent="0.3">
      <c r="A61" s="61" t="s">
        <v>183</v>
      </c>
      <c r="B61" s="62">
        <v>3385876101.9962001</v>
      </c>
      <c r="C61" s="62">
        <v>-74241808</v>
      </c>
      <c r="D61" s="62">
        <v>3311634293.9962006</v>
      </c>
      <c r="E61" s="62">
        <v>2586139642.3406138</v>
      </c>
      <c r="F61" s="62">
        <v>709347737.91323006</v>
      </c>
      <c r="G61" s="77">
        <v>3295487380.2538443</v>
      </c>
      <c r="H61" s="62"/>
      <c r="I61" s="62">
        <v>16146913.742356114</v>
      </c>
    </row>
    <row r="62" spans="1:9" ht="15.75" thickTop="1" x14ac:dyDescent="0.25"/>
  </sheetData>
  <mergeCells count="4">
    <mergeCell ref="A1:I1"/>
    <mergeCell ref="A2:I2"/>
    <mergeCell ref="A3:I3"/>
    <mergeCell ref="A4:I4"/>
  </mergeCells>
  <pageMargins left="0.39370078740157483" right="0.39370078740157483" top="0.39370078740157483" bottom="0.3937007874015748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egresos</vt:lpstr>
      <vt:lpstr>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Cordero Vega</dc:creator>
  <cp:lastModifiedBy>Maricela Cordero Vega</cp:lastModifiedBy>
  <cp:lastPrinted>2020-02-07T21:59:26Z</cp:lastPrinted>
  <dcterms:created xsi:type="dcterms:W3CDTF">2016-02-02T17:31:06Z</dcterms:created>
  <dcterms:modified xsi:type="dcterms:W3CDTF">2021-03-17T14:50:22Z</dcterms:modified>
</cp:coreProperties>
</file>