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aavalos\Desktop\Indice de Transparencia\"/>
    </mc:Choice>
  </mc:AlternateContent>
  <bookViews>
    <workbookView xWindow="0" yWindow="0" windowWidth="24000" windowHeight="9135"/>
  </bookViews>
  <sheets>
    <sheet name="Programa 1" sheetId="15" r:id="rId1"/>
    <sheet name="Programa 2" sheetId="16" r:id="rId2"/>
    <sheet name="Programa 3" sheetId="17" r:id="rId3"/>
  </sheets>
  <definedNames>
    <definedName name="_xlnm._FilterDatabase" localSheetId="0" hidden="1">'Programa 1'!$A$1:$Q$104</definedName>
    <definedName name="_xlnm._FilterDatabase" localSheetId="1" hidden="1">'Programa 2'!$A$1:$Q$96</definedName>
    <definedName name="_xlnm._FilterDatabase" localSheetId="2" hidden="1">'Programa 3'!$A$1:$Q$4</definedName>
    <definedName name="_xlnm.Print_Area" localSheetId="0">'Programa 1'!$A$1:$V$572</definedName>
    <definedName name="_xlnm.Print_Area" localSheetId="1">'Programa 2'!$A$1:$V$231</definedName>
    <definedName name="_xlnm.Print_Area" localSheetId="2">'Programa 3'!$A$1:$V$389</definedName>
    <definedName name="_xlnm.Print_Titles" localSheetId="0">'Programa 1'!$1:$2</definedName>
    <definedName name="_xlnm.Print_Titles" localSheetId="1">'Programa 2'!$1:$2</definedName>
    <definedName name="_xlnm.Print_Titles" localSheetId="2">'Programa 3'!$1:$2</definedName>
  </definedNames>
  <calcPr calcId="152511"/>
</workbook>
</file>

<file path=xl/calcChain.xml><?xml version="1.0" encoding="utf-8"?>
<calcChain xmlns="http://schemas.openxmlformats.org/spreadsheetml/2006/main">
  <c r="W183" i="17" l="1"/>
  <c r="X183" i="17" s="1"/>
  <c r="W181" i="17"/>
  <c r="W180" i="17"/>
  <c r="X180" i="17" s="1"/>
  <c r="W178" i="17"/>
  <c r="X178" i="17" s="1"/>
  <c r="K553" i="15" l="1"/>
  <c r="J553" i="15"/>
  <c r="I553" i="15"/>
  <c r="T289" i="17" l="1"/>
  <c r="S95" i="15" l="1"/>
  <c r="S86" i="15"/>
  <c r="S463" i="15" l="1"/>
  <c r="S455" i="15" l="1"/>
  <c r="S142" i="16" l="1"/>
  <c r="S173" i="15" l="1"/>
  <c r="S84" i="15" l="1"/>
  <c r="I169" i="15" l="1"/>
  <c r="J168" i="15"/>
  <c r="J93" i="15"/>
  <c r="I93" i="15"/>
  <c r="H93" i="15"/>
  <c r="K86" i="15"/>
  <c r="J86" i="15"/>
  <c r="I86" i="15"/>
  <c r="J84" i="15"/>
  <c r="I84" i="15"/>
  <c r="H84" i="15"/>
  <c r="K77" i="15"/>
  <c r="J77" i="15"/>
  <c r="I77" i="15"/>
  <c r="K76" i="15"/>
  <c r="J76" i="15"/>
  <c r="I76" i="15"/>
  <c r="K75" i="15"/>
  <c r="J75" i="15"/>
  <c r="I75" i="15"/>
</calcChain>
</file>

<file path=xl/sharedStrings.xml><?xml version="1.0" encoding="utf-8"?>
<sst xmlns="http://schemas.openxmlformats.org/spreadsheetml/2006/main" count="7773" uniqueCount="3712">
  <si>
    <t>Programa</t>
  </si>
  <si>
    <t>Objetivo</t>
  </si>
  <si>
    <t>Meta</t>
  </si>
  <si>
    <t>Submeta</t>
  </si>
  <si>
    <t>Actividad</t>
  </si>
  <si>
    <t>Unidad de medida</t>
  </si>
  <si>
    <t>Trimestre</t>
  </si>
  <si>
    <t>Unidad Resp.</t>
  </si>
  <si>
    <t>Población Beneficiada</t>
  </si>
  <si>
    <t>I</t>
  </si>
  <si>
    <t>II</t>
  </si>
  <si>
    <t>III</t>
  </si>
  <si>
    <t>IV</t>
  </si>
  <si>
    <t>Rescatar documentos con valor científico cultural como legado para las actuales y futuras generaciones (Ley 7202 y su Reglamento) y recibir documentos notariales en cumplimiento del Código Notarial.</t>
  </si>
  <si>
    <t>Archivo Nacional y sus usuarios</t>
  </si>
  <si>
    <t xml:space="preserve"> </t>
  </si>
  <si>
    <t>Facilitar el acervo documental a los usuarios para divulgar la historia patria.</t>
  </si>
  <si>
    <t>Usuarios en general</t>
  </si>
  <si>
    <t>Documentos facilitados</t>
  </si>
  <si>
    <t>Archivo Nacional</t>
  </si>
  <si>
    <t>Preservar el patrimonio documental para las actuales y futuras generaciones.</t>
  </si>
  <si>
    <t>Archivo Nacional y usuarios.</t>
  </si>
  <si>
    <t>Organizar el patrimonio documental y bibliográfico para facilitar su localización y facilitación al usuario.</t>
  </si>
  <si>
    <t>Publicación</t>
  </si>
  <si>
    <t>Funcionarios del Archivo Nacional</t>
  </si>
  <si>
    <t>Actividades</t>
  </si>
  <si>
    <t>Sistema Nacional de Archivos</t>
  </si>
  <si>
    <t>Actividades de coordinación</t>
  </si>
  <si>
    <t>Actividades realizadas</t>
  </si>
  <si>
    <t>Garantizar la protección y seguridad del patrimonio documental, con la ejecución de acciones de control interno periódicas.</t>
  </si>
  <si>
    <t>Informe con los resultados</t>
  </si>
  <si>
    <t>Velar por el desarrollo archivístico del Sistema Nacional de Archivos.</t>
  </si>
  <si>
    <t>Velar por el cumplimiento de la legislación archivística nacional.</t>
  </si>
  <si>
    <t>Contribuir con el fortalecimiento de las capacidades de los funcionarios que laboran en los archivos del sistema, mediante una oferta de capacitación sobre los aspectos prioritarios del quehacer archivístico.</t>
  </si>
  <si>
    <t>Reuniones</t>
  </si>
  <si>
    <t>Incentivar el desarrollo archivístico nacional por medio de diversas actividades sustantivas.</t>
  </si>
  <si>
    <t>Ejercer el control y la supervisión de todas las actividades sustantivas y de apoyo que realizan las instancias del Archivo Nacional.</t>
  </si>
  <si>
    <t>Realizar el 100% de las actividades de seguimiento y control de todas las actividades, mediante acciones de coordinación, reuniones, valoración de informes, encerronas, entre otras.</t>
  </si>
  <si>
    <t>DG 
Departamentos</t>
  </si>
  <si>
    <t>Cumplir con lo establecido en la Ley General de Control Interno, artículos 17 y 18 que establecen la obligatoriedad de toda institución pública de auto evaluar su Sistema de Control Interno y contar con un Sistema Específico de Valoración del Riesgo Institucional.</t>
  </si>
  <si>
    <t>Informes ejecutivos</t>
  </si>
  <si>
    <t>Cumplir con lo establecido en el Reglamento a la Ley de Administración Financiera de la República y Presupuestos Públicos, decreto ejecutivo No. 32988, artículos 73-74 que establecen  la periodicidad semestral para la presentación de informes de evaluación del POI,  a la STAP y MIDEPLAN.</t>
  </si>
  <si>
    <t>Presentar a la Unidad de Planificación, con copia a  la Dirección, Subdirección, un informe mensual ejecutivo de seguimiento y control de la ejecución de las metas y actividades de cada departamento.</t>
  </si>
  <si>
    <t>Descripción de metas</t>
  </si>
  <si>
    <t>Actualizar las politicas y requisitos para transferir documentos electrónicos al Archivo Nacional y presentarlas para aprobación de la JAAN</t>
  </si>
  <si>
    <t>Politicas actualizadas</t>
  </si>
  <si>
    <t>DG/ Departamentos</t>
  </si>
  <si>
    <t>Crear una carpeta compartida en cada departamento donde se incluya toda la Normativa, Directrices, Reglamentos, Procedimientos e instrucciones giradas por las Jefaturas que son de aplicación obligatoria para todos los funcionarios de cada Departamento.</t>
  </si>
  <si>
    <t>Carpeta implementada</t>
  </si>
  <si>
    <t>Departamentos</t>
  </si>
  <si>
    <t>Procedimiento aprobado</t>
  </si>
  <si>
    <t>Actividades de capacitación</t>
  </si>
  <si>
    <t>Redactar y tramitar la aprobación del procedimiento "Secuestro de documentos del Archivo Intermedio"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</si>
  <si>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Capacitar a los funcionarios del DSAE en la aplicación del procedimiento "Secuestro de documentos del Archivo Intermedio" una vez aprobado por la Junta Administrativa del Archivo Nacional</t>
  </si>
  <si>
    <t>DSAE/AI</t>
  </si>
  <si>
    <t>Redactar y aprobar el procedimiento "Informe de cumplimento de la Ley No. 7202 en el Sistema Nacional de Archivos"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</si>
  <si>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Metros lineales</t>
  </si>
  <si>
    <t>Registros en BDM e Internet</t>
  </si>
  <si>
    <t xml:space="preserve">Acrecentar el acervo documental mediante la transferencia de documentos al Archivo Histórico. </t>
  </si>
  <si>
    <t>Cuadro de clasificación actualizado</t>
  </si>
  <si>
    <t>Documentos revisados y cotejados</t>
  </si>
  <si>
    <t>Realizar el cotejo mensual de todos los documentos facilitados y guardados por medio de la selección de una muestra representativa  de los fondos más consultados.</t>
  </si>
  <si>
    <t>DAH 
DSAE 
DAN</t>
  </si>
  <si>
    <t>Mantener actualizado el inventario- mapa topográfico del Archivo Histórico y el Archivo Intermedio, así como la rotulación actualizada de los depósitos.</t>
  </si>
  <si>
    <t>Inventario y rotulación actualizada</t>
  </si>
  <si>
    <t>DAH 
DSAE</t>
  </si>
  <si>
    <t xml:space="preserve">Informe Estudio de Usuarios </t>
  </si>
  <si>
    <t>DSAE/AI
DAN</t>
  </si>
  <si>
    <t>Usuarios de Archivo Notarial e Intermedio</t>
  </si>
  <si>
    <t>Compartir los resultados de los estudios de usuarios con el personal que brinda estos servicios en los departamentos Archivo Notarial y Servicios Archivísticos Externos (Archivo Intermedio), con el fin de retroalimentar la labor.</t>
  </si>
  <si>
    <t>Divulgación de resultados</t>
  </si>
  <si>
    <t>Plan actualizado</t>
  </si>
  <si>
    <t>DSAE</t>
  </si>
  <si>
    <t>Finalizar el 100% de las transferencias de documentos declarados con valor científico cultural ordenadas por el Archivo Nacional pendientes del 2014 y años anteriores cuyo trámite de solicitud fue finalizado y está pendiente la remisión de los documentos por parte de las instituciones (aprox. 25 metros, 3 transferencias)</t>
  </si>
  <si>
    <t>DSAE/STA</t>
  </si>
  <si>
    <t>Hospital Nacional Psiquiátrico (6 metros aprox. en el año 2016 de los 35 metros que es la transferencia total)</t>
  </si>
  <si>
    <t>MEP-Colegio Superior de Señoritas (por lo menos 15 metros de los 60 metros que corresponde la transferencia)</t>
  </si>
  <si>
    <t>Partituras de la Banda de Alajuela (aprox. 4 metros)</t>
  </si>
  <si>
    <t>Finalizar el 100% de las transferencias a solicitud de las instituciones del SNA, revisar, completar el tratamiento  archivístico y remitir al Departamento Archivo Histórico (aprox. 83 metros lineales, 11 transferencias) de documentos declarados de valor científico-cultural</t>
  </si>
  <si>
    <t>Municipalidad de Poás - Transferencia T85-2014 (pendiente control de calidad y traslado al DAH, 8 metros aprox.)</t>
  </si>
  <si>
    <t>Banco de Costa Rica. Libros contables (DG-566-2014 de 11 de setiembre de 2014)</t>
  </si>
  <si>
    <t>Municipalidad de Goicoechea (DG-506-2015 de 01 de julio del 2015 y AC-39-2015 de 29 de junio del 2015)</t>
  </si>
  <si>
    <t>Procuraduría General de la República</t>
  </si>
  <si>
    <t>Instituto Mixto de Ayuda Social-Imas (DG-723-2015 de 5 de octubre del 2015, AC-32-09-2015 de 25 de setiembre del 2015)</t>
  </si>
  <si>
    <t>Instituto Costarricense de Turismo (DG-739-2015 de 14 de octubre del 2015, PA-AC 04-2015 de 06 de octubre de 2015)</t>
  </si>
  <si>
    <t>Instituto Nacional de Estadística y Censos (DG-764-2015 de 26 de octubre del 2015, PA-046-2015 de 21 de octubre de 2015)</t>
  </si>
  <si>
    <t>Municipalidad de Tilarán (DG-778-2015 de 4 de noviembre del 2015,DAM-314-2015 de 21 de octubre del 2015)</t>
  </si>
  <si>
    <t>Municipalidad de Barva (DG-789-2015 de 10 de noviembre del 2015, oficio ACM-031-2015 de 06 de noviembre del 2015)</t>
  </si>
  <si>
    <t>Instituto Costarricense de Turismo (DG-809-2015 de 19 de noviembre del 2015, PA-AC-06-2015 de 16 de noviembre del 2015)</t>
  </si>
  <si>
    <t>Municipalidad de Montes de Oca (DG-844-2015 de 30 de noviembre del 2015, AI-75-15 de 27 de noviembre del 2015)</t>
  </si>
  <si>
    <t>Actualizar los instructivos para las transferencias que se realizarán en el año 2018 en cumplimiento del artículo No. 53 de la Ley No. 7202</t>
  </si>
  <si>
    <t>Instructivos actualizados</t>
  </si>
  <si>
    <t>DSAE/AI
DAH</t>
  </si>
  <si>
    <t>Remitir una circular a los despachos de la Presidencia de la República, ministros de Estado y Consejo de Gobierno relacionada con el cumplimiento del articulo No. 53 de la Ley No. 7202</t>
  </si>
  <si>
    <t>Circulares remitidas</t>
  </si>
  <si>
    <t>Finalizar la recepción, revisar, completar el tratamiento archivístico y remitir al Departamento Archivo Histórico el 100% de los videos del programa Diagnóstico del Sinart</t>
  </si>
  <si>
    <t>Unidades documentales</t>
  </si>
  <si>
    <t>Realizar un plan de transferencias al Archivo Nacional de los documentos que tienen declaratoria de valor científico y cultural, producidos hace más de 20 años, que se encuentran en riesgo comprobado de deterioro priorizando los documentos más antiguos (2014-2018)</t>
  </si>
  <si>
    <t xml:space="preserve">Plan de transferencias </t>
  </si>
  <si>
    <t>Encuestas y otros instrumentos aplicados</t>
  </si>
  <si>
    <t>T57-2000 Digepare (textuales)</t>
  </si>
  <si>
    <t>Actas del Consejo de Gobierno de Rodrigo Carazo Odio (sin número de transferencia)</t>
  </si>
  <si>
    <t>T59-2000 Banco Anglo Costarricense</t>
  </si>
  <si>
    <t>T24-1997 Codesa</t>
  </si>
  <si>
    <t>T30-1996 Ministerio de Trabajo y Seguridad Social / DM / DVM Of. Mayor</t>
  </si>
  <si>
    <t>Facilitar el 100% de documentos en consulta en el Archivo Intermedio. (aproximadamente 130 documentos, 100 instrumentos descriptivos y 80 personas atendidas)</t>
  </si>
  <si>
    <t>Emitir el 100% de las fotocopias simples o certificadas solicitadas de documentos de Archivo Intermedio (aproximadamente 35 fotocopias certificadas y 1200 fotocopias simples).</t>
  </si>
  <si>
    <t>Realizar un diagnóstico de los sistemas de control de préstamo de documentos a entidades productoras y secuestros de documentos y su devolución oportuna y aplicar las mejoras en los procedimientos</t>
  </si>
  <si>
    <t>Diagnóstico</t>
  </si>
  <si>
    <t>Planos digitalizados</t>
  </si>
  <si>
    <t>T17-1998 Ministerio de Agricultura y Ganadería (fotografías)</t>
  </si>
  <si>
    <t>Mantener actualizado el diagnóstico e informe de todas las transferencias recibidas desde 1991 y su estado actual.</t>
  </si>
  <si>
    <t>DSAE
DAH</t>
  </si>
  <si>
    <t>Actualizar el cuadro de clasificación de los archivos Notarial e Intermedio y publicar en el sitio web en forma semestral.</t>
  </si>
  <si>
    <t>DSAE/AI 
DAN</t>
  </si>
  <si>
    <t>DSAE/STA 
DSAE/AI</t>
  </si>
  <si>
    <t>T02-1994 Ministerio de Economía, Industria y Comercio</t>
  </si>
  <si>
    <t>T07-1994 Ministerio de Gobernación y Policía (fotografías)</t>
  </si>
  <si>
    <t>T41-1997 Codesa (tratamiento de los documentos que están declarados con valor científico cultural según informe de valoración 31-2005 y trasladar al DAH)</t>
  </si>
  <si>
    <t>T15-1998 Pres 
Audiovisuales: 128 casetes de audio y 24 casetes de betacam</t>
  </si>
  <si>
    <t>T32-1998 Ministerio de Información y Comunicación</t>
  </si>
  <si>
    <t>T55-1998 JULIBAC</t>
  </si>
  <si>
    <t>T58-1998 Embajada de Francia (Ministerio de Relaciones Exteriores y Culto)</t>
  </si>
  <si>
    <t>T67-1998 Ministerio de Seguridad Pública (fotografías)</t>
  </si>
  <si>
    <t>T58-2000 BAC (Rollos de película fotográfica 168 rollos, 666 Diapositivas)
Pendiente la digitalización de las fotografías y diapositivas y el control de calidad de la descripción.</t>
  </si>
  <si>
    <t>T24-2001 Mercado Central de San José (91 negativos y contactos)</t>
  </si>
  <si>
    <t>T29-2001 Tecnológico de Costa Rica / DGAN (92 negativos y contactos)</t>
  </si>
  <si>
    <t>T33-2001 San Ramón y Alajuela / DGAN (187 negativos y contactos)</t>
  </si>
  <si>
    <t>T03-2003 Templo católico de Zapote, por adentro, fachadas y alrededores / DGAN (94 negativos y contactos)</t>
  </si>
  <si>
    <t>T04-2003 Cogidas de café en la zona de los Santos / DGAN (108 negativos y contactos)</t>
  </si>
  <si>
    <t>T07-2003 Reproducción "Nuestros Presidentes" / DGAN (184 negativos y contactos)</t>
  </si>
  <si>
    <t>T16-2003 Sanatorio Carlos Durán / DGAN (119 negativos y contactos)</t>
  </si>
  <si>
    <t>T23-2003 Alajuela / DGAN (255 negativos y contactos)</t>
  </si>
  <si>
    <t>T18-2004 Documentos duplicados de la Donación de Manuel Mora (aprox. 150 cajas bananeras)</t>
  </si>
  <si>
    <t>T22-2004 Gira a la provincia de Guanacaste / DGAN (1.219 negativos y contactos)</t>
  </si>
  <si>
    <t>T94-2004 Marcha contra la corrupción "Marcha por la dignidad nacional y la institucionalidad democrática" / DGAN (95 negativos y contactos)</t>
  </si>
  <si>
    <t>T19-2010 Propaganda política 2010</t>
  </si>
  <si>
    <t>T58-2010 Consejo de Gobierno (12 unidades)</t>
  </si>
  <si>
    <t>T21-2013 Donación del Instituto Costarricense de Cultura Hispánica</t>
  </si>
  <si>
    <t>T86-2014 Grupos musicales Caney y La Pandylla (fotografías)</t>
  </si>
  <si>
    <t xml:space="preserve">T65-2015 Asociación deportiva Limonense, Exposición de fultbol en Costa Rica "Entre el disfrute y el fanatismo" </t>
  </si>
  <si>
    <t>T03-2016 Memorias diversas procedencias</t>
  </si>
  <si>
    <t>T05-2016 Madipef diversas procedencias</t>
  </si>
  <si>
    <t>T06-2016 Afiches diversas procedencias (tamaño 140 unidades)</t>
  </si>
  <si>
    <t>T07-2016 Afiches diversas procedencias (tamaño 130 unidades)</t>
  </si>
  <si>
    <t>T09-2016 Afiches diversas procedencias (tamaño 125 unidades)</t>
  </si>
  <si>
    <t>T10-2016 Propaganda política 2002 (5 afiches)</t>
  </si>
  <si>
    <t>T11-2016 Madipef diversas procedencias (tamaño 60 unidades)</t>
  </si>
  <si>
    <t>T12-2016 Madipef diversas procedencias (tamaño 50 unidades)</t>
  </si>
  <si>
    <t>T13-2016 Madipef diversas procedencias (tamaño 54 unidades)</t>
  </si>
  <si>
    <t>T14-2016 Madipef diversas procedencias (tamaño 60 unidades)</t>
  </si>
  <si>
    <t>T15-2016 Madipef diversas procedencias (tamaño 18 unidades)</t>
  </si>
  <si>
    <t>T17-2016 Instituto Costarricense de Turismo</t>
  </si>
  <si>
    <t>Dar tratamiento archivístico a 3 transferencias de Archivo Intermedio, textuales, gráficos y legibles por máquina, con aplicación de la norma internacional de descripción ISAD-G, digitación de en base de datos CRAN y control de calidad: vaciado en la base de datos y con el inventario impreso y/o traslado al Departamento Archivo Histórico</t>
  </si>
  <si>
    <t>T71-1998 MTSS (25 cajas)</t>
  </si>
  <si>
    <t>T041-2001 Transmesa (2452 documentos)
Finalizar el tratamiento y el control de calidad de los documentos que cuentan con vcc para trasladarlos al DAH</t>
  </si>
  <si>
    <t>T50-2002 MPR/DVM (311 unidades)</t>
  </si>
  <si>
    <t xml:space="preserve">Tramitar las autorizaciones necesarias para eliminar los documentos que han perdido su vigencia administrativa y legal y no poseen V.C.C en el Archivo Intermedio, de acuerdo con el cuadro de clasificación y el mapa topográfico.  </t>
  </si>
  <si>
    <t xml:space="preserve">Solicitudes de valoración </t>
  </si>
  <si>
    <t>T82-2006 Expedientes judiciales</t>
  </si>
  <si>
    <t>T13-2009 Declaraciones juradas de la Contraloría General de la República (que por error fueron transferidas al Archivo Nacional de acuerdo con lo ordenado por la Junta Administrativa del Archivo Nacional en Acuerdo 19.1 de la sesión 13-2010 del 09 de junio de 2010)</t>
  </si>
  <si>
    <t>Revisar, seleccionar una muestra para conservar y tramitar la eliminación de documentos de las siguientes transferencias:</t>
  </si>
  <si>
    <t>T83-2006 Expedientes Judiciales</t>
  </si>
  <si>
    <t>T114-2006 Juzgado Violencia Doméstica Puntarenas</t>
  </si>
  <si>
    <t>T115-2006 Juzgado Contravención Menor Cuantía San Sebastián</t>
  </si>
  <si>
    <t>T116-2006 Juzgado Violencia Doméstica Limón</t>
  </si>
  <si>
    <t>T117-2006 Juzgado Familia de Heredia</t>
  </si>
  <si>
    <t>T128-2006 Juzgado Contencioso Menor Cuantía Poás</t>
  </si>
  <si>
    <t>T129-2006 Juzgado Contencioso Menor Cuantía Escazú</t>
  </si>
  <si>
    <t>T130-2006 Juzgado Violencia Doméstica</t>
  </si>
  <si>
    <t>T131-2006 Falta y Contravenciones de Santo Domingo de Heredia</t>
  </si>
  <si>
    <t>T132-2006 Juzgado Violencia Doméstica Santo Domingo de Heredia</t>
  </si>
  <si>
    <t>1-1994 COMEX/DM (289 registros depurados)</t>
  </si>
  <si>
    <t>Transferencia valorada o trasladada al DAH</t>
  </si>
  <si>
    <t>2-1994 MEIC/DM (1041 registros depurados)</t>
  </si>
  <si>
    <t>3-1994 MTSS/DM (821 registros depurados)</t>
  </si>
  <si>
    <t>4-1994  MIRENEN/DM (703 registros depurados)</t>
  </si>
  <si>
    <t>5-1994 MSP/DM (1044 registros depurados)</t>
  </si>
  <si>
    <t>6-1994 MAG/DM (1143 registros depurados)</t>
  </si>
  <si>
    <t>7-1994 M.Gob/DM (1584 registros depurados)</t>
  </si>
  <si>
    <t>8-1994 PREP/DPRES (759 registros depurados)</t>
  </si>
  <si>
    <t>9-1994 PREP/ DPRES (272 unidades documentales)</t>
  </si>
  <si>
    <t>10-1994 PREP/DPRES (1278 registros depurados)</t>
  </si>
  <si>
    <t>12-1994 MPRES/DM (1005 registros depurados)</t>
  </si>
  <si>
    <t>13-1994 PREP/D1VPRES (584 registros depurados)</t>
  </si>
  <si>
    <t>Corregir y actualizar el plan de tratamiento archivístico de las transferencias recibidas en el Archivo Intermedio tomando como base el informe presentado en el 2012 (DSAE-620-2013 de 2 de diciembre del 2013)</t>
  </si>
  <si>
    <t>Redactar e implementar parámetros para la digitación y control de calidad en la descripción documental basado en la norma de descripción del Archivo Nacional.</t>
  </si>
  <si>
    <t>Parámetros de digitación y control</t>
  </si>
  <si>
    <t>Revisar por lo menos una vez cada dos años los procedimientos relacionados con la seguridad del patrimonio documental (documentos faltantes), incluidos los plazos y la estandarización de los formularios utilizados.</t>
  </si>
  <si>
    <t>Revisiones efectuadas</t>
  </si>
  <si>
    <t>Revisar 1000 m.l de documentos del Archivo Intermedio (Depósito  2) para detectar documentos faltantes, tratar de localizarlos y presentar un informe escrito con los resultados</t>
  </si>
  <si>
    <t>Diseñar una estrategia y ejecutar las acciones correspondientes para la recuperación de los documentos que en el cotejo anual realizado en el año 2014 se determinó como faltantes en los fondos que custodia el Archivo Intermedio</t>
  </si>
  <si>
    <t>Estrategia y acciones</t>
  </si>
  <si>
    <t>DSAE/AI
DG</t>
  </si>
  <si>
    <t>Mantener actualizado al 100% el registro de asesorías, inspecciones, seguimientos de inspección y denuncias realizadas en las instituciones públicas a partir del 2005.</t>
  </si>
  <si>
    <t>Diagnóstico actualizado</t>
  </si>
  <si>
    <t>Atender el 100% de las solicitudes de asesorías presentadas por los Archivos del Sistema que reúnan los requisitos; en materia de organización y/o conservación de archivos centrales y sistemas institucionales de archivos (aproximadamente 4)</t>
  </si>
  <si>
    <t>Informes de Asesorías</t>
  </si>
  <si>
    <t>Difundir 2 asesorías por medio del sitio web con documentos modelo en organización de archivos centrales y de gestión, elaboración de tablas, etc. con el fin de difundirlos por medio del sitio web.</t>
  </si>
  <si>
    <t>Modelo de Asesorías</t>
  </si>
  <si>
    <t>Asesoría en la organización de un archivo central de un ministerio (Ministerio de Salud)</t>
  </si>
  <si>
    <t>Modelo de Asesoría</t>
  </si>
  <si>
    <t>Asesoría en requerimientos y seguridad para traslados de archivos a diferentes instalaciones</t>
  </si>
  <si>
    <t>Atender el 100% de consultas de carácter técnico, relacionadas con organización de archivos, valoración documental, entre otros, respondidas en forma escrita (aproximadamente 50)</t>
  </si>
  <si>
    <t>Consultas escritas</t>
  </si>
  <si>
    <t>Atender el 100%  de consultas presenciales (previa cita) de carácter técnico, relacionadas con organización de archivos, valoración documental entre otros, atendidas en el Archivo Nacional (aproximadamente 20)</t>
  </si>
  <si>
    <t>Consultas personales, previa cita</t>
  </si>
  <si>
    <t>Realizar las acciones de coordinación para reactivar la Comisión de Archivos Municipales  por medio de la Unión de Gobiernos Locales - Ifam - Archivo Nacional</t>
  </si>
  <si>
    <t>Integrar una comisión entre la CCSS y la DGAN que valoren la producción documental de un hospital</t>
  </si>
  <si>
    <t>Proponer y coordinar con la Sección de Archivística de la Universidad de Costa Rica la elaboración de proyectos finales de graduación para optar por el grado de licenciatura en Archivística, la elaboración de una política de gestión y conservación del documento electrónivo, dirigida al Sistema Nacional de Archivos</t>
  </si>
  <si>
    <t>Proyectos de graduación aprobados por la Comisión de Trabajos de Graduación Finales</t>
  </si>
  <si>
    <t>DSAE / STA</t>
  </si>
  <si>
    <t>Porcentaje de satisfacción</t>
  </si>
  <si>
    <t xml:space="preserve">Revisar el programa y la estructura de costos del Taller de orientación y capacitación para cumplimentar la guía de chequeo para auditorias archivísticas dirigido a Auditores Internos
</t>
  </si>
  <si>
    <t xml:space="preserve">Realizar 48 actividades de inspección de archivos en sus diferentes modalidades, en instituciones públicas para verificar el cumplimiento de la Ley del Sistema Nacional de Archivos No. 7202 y su Reglamento: </t>
  </si>
  <si>
    <t xml:space="preserve">Actividades de Inspección </t>
  </si>
  <si>
    <t>Inspeccionar y dar seguimientos de inspección in situ de 19 archivos, dando prioridad a las solicitudes de auditorías internas u otras prioridades institucionales:</t>
  </si>
  <si>
    <t>Inspeciones realizadas</t>
  </si>
  <si>
    <t>Inspección realizada</t>
  </si>
  <si>
    <t>Instituto Nacional de las Mujeres (inspección)</t>
  </si>
  <si>
    <t>Junta de Desarrollo de la Zona Sur-Judesur (inspección)</t>
  </si>
  <si>
    <t>Municipalidad de Aguirre (inspección)</t>
  </si>
  <si>
    <t>Municipalidad de Alvarado (seguimiento de inspección)</t>
  </si>
  <si>
    <t>Municipalidad de Aserrí (seguimiento de inspección)</t>
  </si>
  <si>
    <t>Municipalidad de Atenas (seguimiento de inspección)</t>
  </si>
  <si>
    <t>Municipalidad de Buenos Aires (inspección)</t>
  </si>
  <si>
    <t>Municipalidad de Carrillo (inspección)</t>
  </si>
  <si>
    <t>Municipalidad de Corredores (inspección)</t>
  </si>
  <si>
    <t>Municipalidad de Coto Brus (inspección)</t>
  </si>
  <si>
    <t>Municipalidad de Esparza (seguimiento de inspección)</t>
  </si>
  <si>
    <t>Municipalidad de Garabito (inspección)</t>
  </si>
  <si>
    <t>Municipalidad de Golfito (inspección)</t>
  </si>
  <si>
    <t>Municipalidad de Hojancha (inspección)</t>
  </si>
  <si>
    <t>Municipalidad de Montes de Oro (seguimiento de inspección)</t>
  </si>
  <si>
    <t>Municipalidad de Osa (inspección)</t>
  </si>
  <si>
    <t>Municipalidad de Parrita (inspección)</t>
  </si>
  <si>
    <t>Teatro Popular Melico Salazar</t>
  </si>
  <si>
    <t>Inspecciones a solicitud de instituciones (aproximadamente 2)</t>
  </si>
  <si>
    <t>Dar seguimiento por escrito al cumplimiento de recomendaciones de inspecciones, seguimiento de inspecciones y asesorías en 19 instituciones públicas cuyos informes fueron remitidos en el año 2015 y anteriores</t>
  </si>
  <si>
    <t>Documento de seguimiento</t>
  </si>
  <si>
    <t>Contraloría General de la República</t>
  </si>
  <si>
    <t>Dirección General de Servicio Civil</t>
  </si>
  <si>
    <t>Dirección Nacional de Pensiones</t>
  </si>
  <si>
    <t xml:space="preserve">Hospital Geriátrico Dr. Raúl Blanco Cervantes </t>
  </si>
  <si>
    <t>Hospital San Juan de Dios</t>
  </si>
  <si>
    <t>Insituto Costarricense de Ferrocarriles (Incofer)</t>
  </si>
  <si>
    <t>Instituto Nacional de Aprendizaje (Ina)</t>
  </si>
  <si>
    <t>Ministerio de Hacienda, Dirección Jurídica</t>
  </si>
  <si>
    <t>Ministerio de Hacienda, Tribunal Fiscal Administrativo</t>
  </si>
  <si>
    <t>Municipalidad de Puntarenas</t>
  </si>
  <si>
    <t>Municipalidad de Acosta</t>
  </si>
  <si>
    <t>Municipalidad de Alajuelita</t>
  </si>
  <si>
    <t>Municipalidad de Cartago</t>
  </si>
  <si>
    <t>Municipalidad de Desamparados</t>
  </si>
  <si>
    <t>Municipalidad de Flores</t>
  </si>
  <si>
    <t>Municipalidad de Goicoechea</t>
  </si>
  <si>
    <t>Municipalidad de Nandayure</t>
  </si>
  <si>
    <t>Municipalidad de San José</t>
  </si>
  <si>
    <t>Poder Judicial</t>
  </si>
  <si>
    <t>Finalizar las inspecciones y seguimientos de inspección de 8 instituciones iniciadas en 2015:</t>
  </si>
  <si>
    <t>Autoridad Reguladora de los Servicios Públicos (Aresep)_Inspección</t>
  </si>
  <si>
    <t>Banco Central de Costa Rica_Inspección</t>
  </si>
  <si>
    <t>Instituto del Café de Costa Rica (Icafe)_Seguimiento de inspección</t>
  </si>
  <si>
    <t>Municipalidad de Abangares</t>
  </si>
  <si>
    <t>Municipalidad de La Cruz_Inspección sujeta a financiamiento de Plan Nacional de Desarrollo</t>
  </si>
  <si>
    <t>Municipalidad de Santa Ana_Inspección</t>
  </si>
  <si>
    <t>Superintendencia General de Telecomunicaciones_Inspección</t>
  </si>
  <si>
    <t>Universidad Técnica Nacional Sede Central_Inspección</t>
  </si>
  <si>
    <t>Diseñar la metodología e implementarla para determinar el impacto de las inspecciones realizadas en el año 2015 con respecto a los seguimientos de inspección escritos remitidos a las instituciones que conforman el Sistema Nacional de Archivos</t>
  </si>
  <si>
    <t>Metodología diseñada e implementada</t>
  </si>
  <si>
    <t>Curso diseñado y aprobado</t>
  </si>
  <si>
    <t>Realizar una alianza con la Escuela de Secretariado Profesional de la Universidad Nacional de Costa Rica, para que esa escuela pueda brindar el curso "Aministración de Archivos de Gestión"</t>
  </si>
  <si>
    <t>Determinar el valor científico cultural de documentos producidos por la Administración Pública.</t>
  </si>
  <si>
    <t>Recibir y tramitar el 100% de las solicitudes de valoración de documentos (tablas y valoraciones parciales) presentadas por los CISED del Sistema Nacional de Archivos. Revisar, solicitar correcciones, elaborar informe de valoración y presentar la gestión a la CNSED. (Aproximadamente 150)</t>
  </si>
  <si>
    <t>Solicitudes Resueltas</t>
  </si>
  <si>
    <t>CNSED / DSAE</t>
  </si>
  <si>
    <t>Coordinar y realizar el 100% de las reuniones de la CNSED para el cumplimiento de sus competencias legales (dedicar por lo menos 3 sesiones al año para el análisis de la valoración documental de documentos electrónicos)</t>
  </si>
  <si>
    <t>Mantener al día el sistema informático desarrollado en el año 2012 con todos los Acuerdos tomados por la CNSED desde 1991.</t>
  </si>
  <si>
    <t>Actas registradas</t>
  </si>
  <si>
    <t>Actualizar periódicamente el cuadro de control de documentos declarados con valor científico cultural.</t>
  </si>
  <si>
    <t>Cuadro de control actualizado</t>
  </si>
  <si>
    <t>Publicar mensualmente en el sitio web institucional las actas firmes de la CNSED.</t>
  </si>
  <si>
    <t>Actas publicadas</t>
  </si>
  <si>
    <t>Continuar la coordinación con el CISED del Poder Judicial para la elaboración en forma conjunta de la declaratoria de documentos judiciales con valor científico cultural.</t>
  </si>
  <si>
    <t>Acciones de Coordinación</t>
  </si>
  <si>
    <t>Emitir una declaratoria de valor científico cultural de los documentos universitarios producidos por los niveles jerárquicos superiores, unidades administrativas y audiovisuales.</t>
  </si>
  <si>
    <t>Resolución publicada</t>
  </si>
  <si>
    <t>Emitir declaratorias generales de documentos con valor científico cultural y las correspondientes autorizaciones de eliminación de los documentos que carecen de valor científico cultural de:
a) Unidades de Informática, Oficinas de Prensa o Comunicación y Cooperación Internacional
b) Contralorías de Servicios, los sectores municipal y bancario costarricenses y un hospital de la Caja Costarricense de Seguro Social</t>
  </si>
  <si>
    <t>Resoluciones publicadas</t>
  </si>
  <si>
    <t>Emitir 2 guías de buenas prácticas en materia de valoración documental:
1. Criterios generales para determinar la vigencia administrativa y legal de los documentos - 2015 (no es un documento legal)
2. Criterios estadísticos para que los Comités Institucionales de Selección y Eliminación de Documentos seleccionen muestras
(2015-2016) -  Lograr el apoyo de un estadístico</t>
  </si>
  <si>
    <t>Guías de buenas practicas comunicadas al SNA</t>
  </si>
  <si>
    <t>Medir la calidad del servicio y el impacto que en el tiempo generan los “Servicios de capacitación archivística a entidades externas” en la calidad de los instrumentos (tablas de plazos de conservación de documentos y valoraciones parciales) recibidos por la Comisión Nacional de Selección y Eliminación de Documentos (CNSED) para su conocimiento.</t>
  </si>
  <si>
    <t>Cantidad de instituciones capacitadas / Calidad de los instrumentos presentados (Cantidad de instrumentos sin errores)</t>
  </si>
  <si>
    <t>Proponer y coordinar con la Sección de Archivística de la Universidad de Costa Rica la elaboración de proyectos finales de graduación para optar por el grado de licenciatura en Archivística, estudios de macro valoración relacionados con las funciones de fiscalización de la hacienda pública y contratación administrativa del Estado costarricense</t>
  </si>
  <si>
    <t xml:space="preserve">Finalizar el contrato para completar la información faltante (cantidad y fechas) del "Cuadro de Control de documentos con valor científico cultural". (Esta meta se ejecuta con recursos del Programa ADAI, Proyecto  2014/034 </t>
  </si>
  <si>
    <t>Instituciones visitadas con informe</t>
  </si>
  <si>
    <t>Recibir, tabular y analizar el 100% de los Informes Anuales de Desarrollo Archivístico de las instituciones del Estado en el formato que previamente se les remite y presentar el informe a la Junta Administrativa del Archivo Nacional.</t>
  </si>
  <si>
    <t>Informe ejecutivo</t>
  </si>
  <si>
    <t>Coordinar con la Escuela de Estadística y el Instituto Nacional de Estadística y Censos la construcción de un indicador que mida el desarrollo archivístico nacional, a partir de la información brindada en el Informe de Desarrollo Archivístico, otras variables asociadas y el informe de viabilidad desarrollado por el DSAE</t>
  </si>
  <si>
    <t>Actualizaciones</t>
  </si>
  <si>
    <t>Finalizar la propuesta de normas nacionales de descripción archivística, a partir de la norma que se aplica en el Archivo Nacional.</t>
  </si>
  <si>
    <t>Propuesta</t>
  </si>
  <si>
    <t>DSAE 
CNND</t>
  </si>
  <si>
    <t>Dar a conocer y solicitar observaciones a la propuesta de Norma Nacional de Descripción a los archivistas del Sistema Nacional de Archivos .</t>
  </si>
  <si>
    <t>Consulta</t>
  </si>
  <si>
    <t>Presentar la Norma Nacional de Descripción a la Junta Administrativa del Archivo Nacional para su aprobación.</t>
  </si>
  <si>
    <t>Mantener actualizado el Directorio de Archivos y Archivistas.</t>
  </si>
  <si>
    <t>Aprobar y publicar la directriz para la normalización de la tipología "Actas de Organos Colegiados"</t>
  </si>
  <si>
    <t>Propuestas formalizadas</t>
  </si>
  <si>
    <t>Apoyar la propuesta de índice de transparencia de la administración que desarrolla la Defensoría de los Habitantes</t>
  </si>
  <si>
    <t>Actividades de apoyo</t>
  </si>
  <si>
    <t>Encuestas aplicadas y tabuladas</t>
  </si>
  <si>
    <t>Seleccionar las dos instituciones en donde se llevara a cabo el plan piloto para la implementación del Modelo de gestión de documentos y administración de archivos diseñado para la Red de Transparencia y Acceso a la Información (RTA)</t>
  </si>
  <si>
    <t>Personal capacitado</t>
  </si>
  <si>
    <t>DSAE/STA
DCONS
DAH</t>
  </si>
  <si>
    <t>Realizar un estudio de usuarios en el Departamento Archivo Notarial y Servicios Archivísticos Externos (Archivo Intermedio) correspondiente a 2015, utilizar los resultados en la implementación de mejoras a los servicios</t>
  </si>
  <si>
    <t>Aplicar una encuesta para determinar el grado de satisfacción de los usuarios del DSAE así como otros instrumentos de control de los servicios que se prestan como insumo del estudio de usuarios del 2016</t>
  </si>
  <si>
    <t>Usuarios de Archivo Intermedio</t>
  </si>
  <si>
    <t>Poner a la disposición del público en general el servicio de consulta de las bases de datos matriz por medio de la página web institucional del Archivo Intermedio-DSAE: 36.554 Registros, transferencias del 2002 y otras transferencias con control de calidad que se incorporen a la base de datos matriz.</t>
  </si>
  <si>
    <t>Fotocopias y Certificaciones</t>
  </si>
  <si>
    <t>T25-2015 Caja Costarricense de Seguro Social: 31 Planos de Hospital México, por medio de contratación externa.</t>
  </si>
  <si>
    <t>Dar tratamiento archivístico, control de calidad y trasladar al DAH las 40 transferencias recibidas en el año 2013 y años anteriores.</t>
  </si>
  <si>
    <t>Informes de valoración</t>
  </si>
  <si>
    <t>Selección y eliminación de documentos</t>
  </si>
  <si>
    <t>Transferencias valoradas o trasladadas al DAH</t>
  </si>
  <si>
    <t xml:space="preserve">DSAE </t>
  </si>
  <si>
    <t>DSAE
DTI
DCONS</t>
  </si>
  <si>
    <t>Diseñar y aplicar encuestas de satisfacción en la prestación de los servicios de valoración documental y asesorías (visitas en sitio, consultas escritas y presenciales) que se brindan al Sistema Nacional de Archivos</t>
  </si>
  <si>
    <t>Programa y estructura de costos</t>
  </si>
  <si>
    <t xml:space="preserve">Diseñar y aprobar el programa y el precio de venta del curso "Norma Nacional de Descripcion Archivistica" dirigido al Sistema Nacional de Archivos. </t>
  </si>
  <si>
    <t>DSAE
DAH
DAF-RH</t>
  </si>
  <si>
    <t>DSAE / STA
DAF/RH</t>
  </si>
  <si>
    <t>CNSED
DSAE</t>
  </si>
  <si>
    <t>Actualizar periódicamente el informe de cumplimiento de la Ley del Sistema Nacional de Archivos,para ser presentando ante la Junta Administrativa de la DGAN cada 4 años (próximo informe se debe presentar en el 2019)</t>
  </si>
  <si>
    <t>DTI
DSAE
DG/PI</t>
  </si>
  <si>
    <t>Aplicar las encuestas a las instituciones enlace que co-crearon el Plan Gobierno Abierto 2015-2018</t>
  </si>
  <si>
    <t>Instituciones seleccionadas</t>
  </si>
  <si>
    <t>Ciudadanía en general</t>
  </si>
  <si>
    <t>Capacitar a la personas enlace de las dos instituciones seleccionadas para llevar a cabo el el plan piloto para la implementación del Modelo de gestión de documentos y administración de archivos</t>
  </si>
  <si>
    <t>Presentar a la Junta Administrativa del Archivo Nacional el informe de cumplimiento de la Ley del Sistema Nacional de Archivos correspondiente al 2015.</t>
  </si>
  <si>
    <t>Medidas Correctivas</t>
  </si>
  <si>
    <t>Contraloría General de la República (DG-691-2015 de 24 de setiembre del 2015 y DGA-USI-01188 de fecha 21 de setiembre de 2015, Liquidaciones presupuestarias 1971-1973, 1.14 m)</t>
  </si>
  <si>
    <t>Municipalidad de San José / Gobernación de San José</t>
  </si>
  <si>
    <t>Municipalidad Vásquez de Coronado (inspección)</t>
  </si>
  <si>
    <t>% del periodo anterior</t>
  </si>
  <si>
    <t xml:space="preserve">% del periodo </t>
  </si>
  <si>
    <t>T04-2016 Diversos ministerios de la República (se refiere a madipef y afiches que se encontraron en el AI en cotejo del 2015.</t>
  </si>
  <si>
    <t>Y otras transferencias que se autoricen eliminar por la CNSED (se refiere a las transferencias que están programadas para valorar del periodo 1990-1994 y que la CNSED autorice eliminar).</t>
  </si>
  <si>
    <t>Realizar la valoración documental a los documentos del Archivo Intermedio con más de 20 años de producidos y recibidos en el período 1994-1998, según plan estratégico.
2016: 12 transferencias de 1994 (10.496 unidades documentales aproximadamente)</t>
  </si>
  <si>
    <t>T59-2016 Ministerio de Planificación y Política Económica</t>
  </si>
  <si>
    <t>T60-2016 Escuela Centeno Güell</t>
  </si>
  <si>
    <t>T61-2016 Ministerio de Cultura y Juventud</t>
  </si>
  <si>
    <t>T20-2013 Donación Rodrigo Carazo</t>
  </si>
  <si>
    <t>T48-2015 Municipalidad de San José</t>
  </si>
  <si>
    <t>Revisión de la estructura del informe de valoración documental</t>
  </si>
  <si>
    <t>Municipalidad de León Cortés</t>
  </si>
  <si>
    <t>Área de Salud de Heredia</t>
  </si>
  <si>
    <t>TXX-2016 Donación Álvaro Morales Rodríguez</t>
  </si>
  <si>
    <t>DPTO</t>
  </si>
  <si>
    <t>A pesar de que la transferencia cuenta con tratamiento, no se puede trasladar al DAH hasta que el Departamento de Conservación finalice con la limpieza y restauración de los libros</t>
  </si>
  <si>
    <t>INFORMA DTI</t>
  </si>
  <si>
    <t>Municipalidad de San Pablo</t>
  </si>
  <si>
    <t>Revisión del artículo "Evolución administrativa del Ministerio de Cultura y Juventud de Costa Rica y su producción documental"</t>
  </si>
  <si>
    <t>Revisión del artículo “El estudio cuantitativo. Una opción para conocer los archivo en el mundo”</t>
  </si>
  <si>
    <t>Revisión del artículo “La organización de los expedientes clínicos odontológicos. El caso de los estudiantes de la Facultad de odontología de la Universidad de Costa Rica”</t>
  </si>
  <si>
    <t>Revisión del artículo “La importancia y el aporte de los archivos universitarios en los procesos de democratizadores en América Latina”</t>
  </si>
  <si>
    <t>La meta depende del avance que tenga la institución para organizar y remitir los documentos.</t>
  </si>
  <si>
    <t>La meta depende del avance que tenga la institución para organizar y remitir los documentos.  Pendiente de remitir 13,31 metros</t>
  </si>
  <si>
    <t>Centro de Investigación y Conservación del Patrimonio Cultural-MCJ</t>
  </si>
  <si>
    <t>|00</t>
  </si>
  <si>
    <t>Ver detalle al final de esta matriz en NO PROGRAMADAS</t>
  </si>
  <si>
    <t>Detalle de Logros</t>
  </si>
  <si>
    <t>Justificación Metas No Logradas</t>
  </si>
  <si>
    <t>% de Logros</t>
  </si>
  <si>
    <t>Logros del IV Trimestre 2016</t>
  </si>
  <si>
    <t>INFORME ANUAL 2016</t>
  </si>
  <si>
    <t>Meta cumplida en el III Trimestre</t>
  </si>
  <si>
    <t>Meta cumplida en I, II y III Trimestres</t>
  </si>
  <si>
    <t>Meta cumplida en el I Trimestre</t>
  </si>
  <si>
    <t>Meta cumplida en el II Trimestre</t>
  </si>
  <si>
    <t>Meta cumplida en el I y III Trimestres</t>
  </si>
  <si>
    <t>Meta cumplida en el I Semestre</t>
  </si>
  <si>
    <t>Meta cumplida en el Trimestre</t>
  </si>
  <si>
    <t>Meta cumplida en el I y III Trimestre</t>
  </si>
  <si>
    <t>Meta cumplida en el III Trimestte</t>
  </si>
  <si>
    <t>T107-2016 Madipef diversas procedencias</t>
  </si>
  <si>
    <t>Meta cumplida en el II y III Trimestre</t>
  </si>
  <si>
    <t>Meta cumplida en el I y  II Trimestre</t>
  </si>
  <si>
    <t>Meta cumplida en II Trimestre</t>
  </si>
  <si>
    <t>Consejo de Transporte Público</t>
  </si>
  <si>
    <t>Actualización de la directriz de documento electrónico</t>
  </si>
  <si>
    <t>T15-1998 Presidencia de la República, Oficina de Prensa</t>
  </si>
  <si>
    <t>T48-1998 Ministerio de Cultura, Juventud y Deportes, Despacho del Ministro</t>
  </si>
  <si>
    <t>T58-2000 Banco Anglo Costarricense</t>
  </si>
  <si>
    <t>Se recomienda que en el año 2017 la solicitud de transferencia sea retomado por el Departamento Archivo Histórico</t>
  </si>
  <si>
    <t>Se recomienda:
1. Reprogramar la meta en el POI-2017 del DSAE
2. Remitir en enero 2017 un oficio al Archivo Central del MEP recordando la obligación legal de transferir al Archivo Nacional los documentos faltantes
3. Si en el primer trimestre del 2017 no se finaliza la transferencia, se deberá analizar la posiblidad de plantear un reclamo administrativo</t>
  </si>
  <si>
    <t>La transferencia de estos documentos al DAH depende de la restauración que el Departamento de Conservación está dando a varias unidades documentales.</t>
  </si>
  <si>
    <t>_Reprogramar en el POI-2017 del DSAE la finalización del trámite de transferencia solicitado por la Municipalidad de Goicoechea
_Trasladar al DAH en enero 2017 las 7 transferencias recibidas entre noviembre y diciembre 2016</t>
  </si>
  <si>
    <t xml:space="preserve">Se dio prioridad a:
_Informes de inspección de las municipalidades de Quepos, Coto Brus, Golfito, Alvarado,  Icafé.  
_23 Transferencias de la Municipalidad de Goicoechea  (ver anexo 2) y de la Contraloría General de la República(T30-2016). 
_Reestructuración del informe de inspección y asesorías (Meta ASCI7SEVRI 2010) 
_ Participación en elaboración del material y asistencia al Congreso Archivístico Nacional
_Charlas y cursos impartidos
</t>
  </si>
  <si>
    <t>_Finalizar en el mes de diciembre del 2016 el tratamiento archivístico de la transferencia T27-2016
_Trasladar al DAH en el mes de enero del 2017 las transferencias T27-2016 y T28-2016</t>
  </si>
  <si>
    <t>El atraso en el cumplimiento de la meta se debe a que la institución no cuenta con equipo para digitalizar planos y no se cuenta con contenido presupuestario para la contratación de la digitalización</t>
  </si>
  <si>
    <t>En el mes de enero 2017 se dará continuidad a la propuesta de la empresa GSI de digitalizar 31 planos en forma gratuita</t>
  </si>
  <si>
    <t xml:space="preserve">Reprogramar en el POI-2017 el seguimiento al convenio de cooperación entre Archivo Nacional y la Unión Nacional de Gobiernos Locales </t>
  </si>
  <si>
    <t>El cumplimiento de la meta depende de que la Sección de Archivística de la Universidad de Costa Rica acepte la elaboración proyectos finales de graduación para optar por el grado de licenciatura en Archivística, la elaboración de una política de gestión y conservación del documento electrónivo, dirigida al Sistema Nacional de Archivos</t>
  </si>
  <si>
    <t>Reprogramar en el POI-2017 el seguimiento a la Sección de Archivística de la Universidad de Costa Rica para la elaboración de proyectos finales de graduación para optar por el grado de licenciatura en Archivística, la elaboración de una política de gestión y conservación del documento electrónivo, dirigida al Sistema Nacional de Archivos</t>
  </si>
  <si>
    <t>_El profesional a cargo de la inspección deberá entregar el informe el 14 de enero del 2017 como plazo máximo
_El control de calidad deberá estar finalizado el 30 de enero del 2017 como plazo máximo
_El informe deberá estar presentado en la Dirección General el 10 de febrero del 2017 como plazo máximo</t>
  </si>
  <si>
    <t>_La profesional a cargo de la inspección deberá entregar el informe el 14 de enero del 2017 como plazo máximo
_El control de calidad deberá estar finalizado el 30 de enero del 2017 como plazo máximo
_El informe deberá estar presentado en la Dirección General el 10 de febrero del 2017 como plazo máximo</t>
  </si>
  <si>
    <t>Las correcciones que solicite la Dirección General deberán ser aplicadas en un plazo de 3 días hábies posteriores al recibo del oficio</t>
  </si>
  <si>
    <t>_El control de calidad deberá estar finalizado el 23 de diciembre del 2016 como plazo máximo
_El informe deberá estar presentado en la Dirección General el 06 de enero del 2017 como plazo máximo</t>
  </si>
  <si>
    <t>Reprogramar en el POI-2017 la finalización de las siguientes propuestas de resoluciones:
_CNSED-01-2017: Contralorías de Servicios (I Trimestre)
_CNSED-02-2017: Sector Bancario (I Trimestre)
_CNSED-03-2017: Sector Municipal (II Trimestre)
_CNSED-04-2017: Hospital Calderón Guardia (I y II Trimestre)</t>
  </si>
  <si>
    <t>El cumplimiento de la guía de buenas prácticas relacionada con los criterios estadísticos para que los Comités Institucionales de Selección y Eliminación de Documentos seleccionen muestras depende de que que se logre el apoyo de un estudiante de la Escuela de Estadística de la UCR</t>
  </si>
  <si>
    <t xml:space="preserve">En enero 2017 se solicitará de nuevo a la Escuela de Estadística de la UCR  la colaboración de un estudiante </t>
  </si>
  <si>
    <t>La metodología para determinar el impacto de las inspecciones realizadas en el año 2015 con respecto a los seguimientos de inspección escritos remitidos a las instituciones que conforman el Sistema Nacional de Archivos se finalizará en el mes de enero del 2017</t>
  </si>
  <si>
    <t>Las reuniones que se programaron con la Unidad de Planificación Institucional debieron ser canceladas por atender otros asuntos laborales</t>
  </si>
  <si>
    <t>Se debe reprogramar en el POI-2017 el seguimiento a la alianza con la Escuela de Secretariado Profesional de la Universidad Nacional de Costa Rica, para que esa escuela pueda brindar el curso "Aministración de Archivos de Gestión"</t>
  </si>
  <si>
    <t>En el POI-2017 se debe reprogramar el tratamiento de la transferencia:
_La técnico asignada debe clasificar, ordenar, describir, valoración y selección
_Realizar el control de calidad
_Trasladar al DAH y eliminar lo que la CNSED autorice
La meta deberá estar finalizada el 30 de marzo del 2017</t>
  </si>
  <si>
    <t>En el POI-2017 se debe reprogramar la finalización de la valoración de la transferencia y debe estar finalizada el 30 de enero del 2017</t>
  </si>
  <si>
    <t>En el POI-2017 se debe reprogramar la finalización de la valoración de la transferencia y debe estar finalizada el 30 de marzo del 2017</t>
  </si>
  <si>
    <t>_Mediante oficio DGAN-DSAE-STA-184-2016 de 4 de julio del 2016 se dio respuesta al oficio DGAN-DG-413-2016 de 06 de junio de 2016.  Se solicitó la autorización para que el SINART remita cada trimestre un tracto de los DVD’s (112), sin la respectiva lista de remisión, con el objetivo de que el señor Pablo Ballestero Rodríguez realice la revisión del contenido de los programas y la descripción respectiva en las instalaciones del Archivo Nacional.
_Mediante oficio DGAN-DG-599-2016 de 13 de julio de 2016 se solicitó aclarar algunos detalles relacionados con la transferencia
_Mediante oficio DGAN-DSAE-STA-199-2016 de 20 de julio del 2016 se dio respuesta la oficio DGAN-DG-599-2016</t>
  </si>
  <si>
    <t>La elaboración del informe con la nueva estructura ha demorado más de lo programado</t>
  </si>
  <si>
    <t>El atraso se debió a que se publicó cuatro veces el concurso, declarándose 3 de ellos infructuosos por falta de oferentes</t>
  </si>
  <si>
    <t>_La fecha para la finalización del contrato es el 23 de diciembre del 2016
_En enero 2017 se presentará el informe correspondiente</t>
  </si>
  <si>
    <t>El cumplimiento de la meta depende de que la Escuela de Estadística de la UCR , otorgue la colaboración de otro estudiante que pueda dar continuidad al índice desarrollado en el año 2015</t>
  </si>
  <si>
    <t>En enero 2017 se remitirá de nuevo al  al señor Fernando Ramírez, Director de la Escuela de Estadística de la Universidad de Costa Rica, la solicitud la colaboración en el 2017 de otro estudiante que pueda dar continuidad al índice desarrollado en el año 2015</t>
  </si>
  <si>
    <t>El cumplimiento de la meta dependió de que el Sinart entregara los programas "Diagnósitco" digitalizados al Archivo Nacional, siendo que el último tracto se recibiño en noviembre del 2016</t>
  </si>
  <si>
    <t>Meta cumplida en el II  y III Trimestre</t>
  </si>
  <si>
    <t>__Mediante oficio DGAN-JA-849-2016 de 27 de octubre del 2016, la JAAN solicitó la publicación del IADA 2015-2016 en el sitio web del Archivo Nacional
__Mediante oficio DGAN-JA-850-2016 de 27 de octubre del 2016, la JAAN solicitó la revisión del formulario para el año 2017</t>
  </si>
  <si>
    <t>_Mediante oficio DGAN-JA-845-2016 de 27 de octubre del 2016 se remitió a los jerarcas y encargados de archivos centrales el acuerdo 6.2. tomado en la sesión 34-2016; recordando a las instituciones que incumplen con la presentación del informe la obligatoriedad legal.
_Mediante oficios DGAN-JA-846-2016, DGAN-JA-847-2016, DGAN-JA-848-2016  de 27 de octubre del 2016, se remitieron las recomendaciones contenidas en el informe IADA 2015-2016 a jerarcas, encargados de archivos centrales, Defensora de los Habitantes, Coordinación de la Sección de Archivística, Jefe del Departamento Administrativo Financiero del Archivo Nacional, Encargada de Capacitación del Archivo Nacional
__Mediante oficio DGAN-JA-849-2016 de 27 de octubre del 2016, la JAAN solicitó la publicación del IADA 2015-2016 en el sitio web del Archivo Nacional
__Mediante oficio DGAN-JA-850-2016 de 27 de octubre del 2016, la JAAN solicitó la revisión del formulario para el año 2017</t>
  </si>
  <si>
    <t xml:space="preserve">_Mediante oficio DGAN-JA-853-2016 de 27 de octubre del 2016 la JAAN indicó algunas observaciones con respecto a la recomendación 3 del Cumley y la categorización propuesta para las instituciones que conforman el SNA
_Mediante correos electrónicos de fecha 14 de noviembre se sometió a consulta el informe Cumley
_Se recibieron los siguientes oficios de la JAAN para aplicar las correcciones que corresponda: DGAN-JA-942-2016, DGAN-JA-943-2016, DGAN-JA-944-2016, DGAN-JA-945-2016, DGAN-JA-946-2016, DGAN-JA-947-2016, DGAN-JA-948-2016, DGAN-JA-949-2016, DGAN-JA-950-2016, DGAN-JA-957-2016, DGAN-JA-958-2016, DGAN-JA-959-2016, DGAN-JA-960-2016, DGAN-JA-961-2016, DGAN-JA-962-2016, DGAN-JA-963-2016, DGAN-JA-964-2016, DGAN-JA-965-2016, DGAN-JA-966-2016, DGAN-JA-967-2016; todos de 01 de diciembre del 2016 </t>
  </si>
  <si>
    <t xml:space="preserve">_Se recibieron los siguientes oficios de la JAAN para aplicar las correcciones que corresponda: DGAN-JA-942-2016, DGAN-JA-943-2016, DGAN-JA-944-2016, DGAN-JA-945-2016, DGAN-JA-946-2016, DGAN-JA-947-2016, DGAN-JA-948-2016, DGAN-JA-949-2016, DGAN-JA-950-2016, DGAN-JA-957-2016, DGAN-JA-958-2016, DGAN-JA-959-2016, DGAN-JA-960-2016, DGAN-JA-961-2016, DGAN-JA-962-2016, DGAN-JA-963-2016, DGAN-JA-964-2016, DGAN-JA-965-2016, DGAN-JA-966-2016, DGAN-JA-967-2016; todos de 01 de diciembre del 2016 </t>
  </si>
  <si>
    <t>El atraso se debió a que la JAAN sometió a consulta el informe Cumley y hasta el 01 de diciembre del 2016, la JAAN emitió los oficios para aplicar las correcciones que apliquen</t>
  </si>
  <si>
    <t>En el mes de enero 2017 se aplicarán las correcciones que apliquen y se remitirá de nuevo a la JAAN para su aprobación</t>
  </si>
  <si>
    <t>_Reprogramar en el POI-2017 del DSAE la finalización del trámite de transferencia solicitado por el Instituto Nacional de Estadística y Censos en vista de que falta transferir 6 años
_Trasladar al DAH en enero 2017 la transferencia T99-2016</t>
  </si>
  <si>
    <t>La solicitud de inspección se recibió el 26 de octubre del 2016</t>
  </si>
  <si>
    <t>_Reprogramar en el POI-2017 del DSAE la finalización del trámite de transferencia solicitado por la Municipalidad de San José en vista de que falta por lo menos un tracto de recibir</t>
  </si>
  <si>
    <t>_El tratamiento del tracto recibido el 08 de setiembre del 2016 debe estar finalizado el 16 de diciembre del 2016 y el tratamiento del tracto recibido el 15 de noviembre debe estar finalizado el 23 de diciembre del 2016
_Ambas transferencias deberán trasladarse al DAH antes del 30 de enero del 2017</t>
  </si>
  <si>
    <t>El atraso se debe a que se dio prioridad al cumplimiento de:
* 94 transferencias trasladadas al DAH (91.93 metros, 16.273 unidades documentales)
* Depuración de 32.407 registros
* Actualización de los instructivos y políticas para las transferencias que se realizarán en el año 2018 en cumplimiento del artículo No. 53
* Elaboración del estudio de usuarios
* Facilitación de documentos
* Cotejos mensuales y anual
* Actualización del mapa topográfico y cuadro de clasificación
* Seguimiento a los procedimientos: Control de fondos en el Archivo Intermedio; Digitación de entradas descriptivas en base de datos en el Archivo Intermedio; Reproducción de documentos mediante fotocopia simple en el Archivo Intermedio; Préstamo y devolución de documentos de Archivo Intermedio a entidades productoras y tribunales del Poder Judicial; Valoración, selección y eliminación de documentos custodiados en la Unidad de Archivo Intermedio; Secuestro de documentos del Archivo Intermedio y Certificación de documentos custodiados en el Archivo Intermedio</t>
  </si>
  <si>
    <t>El cumplimiento de la meta depende de que la Unión de Gobiernos Locales formalice el convenio de cooperación</t>
  </si>
  <si>
    <t>Se recomienda mantener en el POI-2017 solamente la meta relacionada con la emisión de declaratoria general de documentos con valor científico de un hospital de la CCSS</t>
  </si>
  <si>
    <t>El atraso se debe a que se dio prioridad a:
* 94 transferencias trasladadas al DAH 
* 104 consultas escritas y 27 consultas presenciales atendidas
* 5 asesorías finalizadas y 35 instituciones atendidas al 100% con inspecciones y seguimientos de inspección en sitio, y seguimientos escritos
* 8 informes de inspección  trasladados a la DG para revisión
* 4 informes de inspección en elaboración cuyas visitas fueron realizadas
* Informes IADA 2014-2015 y 2015-2016 finalizados
* Informe Cumley presentado a la JAAN
* 6 resoluciones de la CNSED finalizadas (3 publicadas en La Gaceta)
* Informes de inspección, asesoría y valoración reestructurados
* Seguimiento a los procedimientos: Censos de archivos públicos y privados; 
Valoración documental: declaratoria de valor científico cultural y autorización de eliminación de documentos; Declaración de documentos con valor científico cultural de las universidades públicas
e Informe de cumplimento de la Ley No. 7202 en el Sistema Nacional de Archivos</t>
  </si>
  <si>
    <t>_El control de calidad deberá estar finalizado el 15 de enero del 2016 como plazo máximo
_El informe deberá estar presentado en la Dirección General el 30 de enero del 2017 como plazo máximo</t>
  </si>
  <si>
    <t>La Junta Administrativa del Archivo Nacional solicitó ampliar el plazo de la consulta pública.</t>
  </si>
  <si>
    <t>El cumplimiento de la meta depende de que se finalice la consullta pública de la norma nacional de descripción archivística</t>
  </si>
  <si>
    <t>La norma nacional de descripción archivística se presentará a la Junta Administrativa a más tardar el 30 de marzo del 2017</t>
  </si>
  <si>
    <t>La consulta pública de la norma finaliza el 06 de enero del 2017</t>
  </si>
  <si>
    <t xml:space="preserve">Meta en proceso
_Mediante oficio DGAN-DSAE-AI-132-2016 de 25 de octubre del 2016 se remitió a la Dirección General una propuesta de oficio dirigido a la Contraloría General de la República con el objetivo de informar que las declaraciones juradas recibidas en el año 2009 se eliminarían de acuerdo con la autorización emitida por la CNSED
_Mediante oficio DGAN-DG-876-2016 de 01 de noviembre del 2016 se devolvió la propuesta de oficio dirigido a la CGR solicitándose aclarar aspectos relacionados con: ¿cómo pudieron asegurarse que todos los documentos que se pretenden eliminar cumplen con más de 10 años a partir de la presentación final de la declaración final? </t>
  </si>
  <si>
    <t xml:space="preserve">Meta incumplida
_Mediante oficio DGAN-DSAE-AI-132-2016 de 25 de octubre del 2016 se remitió a la Dirección General una propuesta de oficio dirigido a la Contraloría General de la República con el objetivo de informar que las declaraciones juradas recibidas en el año 2009 se eliminarían de acuerdo con la autorización emitida por la CNSED
_Mediante oficio DGAN-DG-876-2016 de 01 de noviembre del 2016 se devolvió la propuesta de oficio dirigido a la CGR solicitándose aclarar aspectos relacionados con: ¿cómo pudieron asegurarse que todos los documentos que se pretenden eliminar cumplen con más de 10 años a partir de la presentación final de la declaración final? </t>
  </si>
  <si>
    <t>Para eliminar las 35 cajas de declaraciones juradas recibidas en el año 2009 se deben revisar declaración por declaración, sin embargo, para el personal del DSAE es imposible determinar si esas declaraciones juradas son las declaraciones finales presentadas por las personas que deben cumplir legalmente este requisito</t>
  </si>
  <si>
    <t>Se propone que en enero 2017 se remita un oficio a la CGR devolviendo las 35 cajas de declaraciones juradas recibidas en el año 2009 y que sean ellos los que verifiquen los requisitos legales y procedan con la eliminación.</t>
  </si>
  <si>
    <t xml:space="preserve">El cumplimiento de la meta depende de que la Junta Administrativa del Archivo Nacional apruebe el procedimiento "Secuestro de documentos del Archivo Intermedio" </t>
  </si>
  <si>
    <t>El personal de la Unidad Archivo Intermedio intervino en la elaboración del procedimiento por lo que una vez aprobado el procedimiento por la Junta Administrativa del Archivo Nacional se les dará a conocer el acuerdo</t>
  </si>
  <si>
    <t>Se dio prioridad a los procedimientos incluídos en las acciones correctivas Asci-Sevri 2006-2014</t>
  </si>
  <si>
    <r>
      <t>Meta cumplida en el I Trimestre</t>
    </r>
    <r>
      <rPr>
        <b/>
        <u/>
        <sz val="9"/>
        <rFont val="Calibri"/>
        <family val="2"/>
        <scheme val="minor"/>
      </rPr>
      <t/>
    </r>
  </si>
  <si>
    <r>
      <t>Meta cumplida en el II Trimestre</t>
    </r>
    <r>
      <rPr>
        <b/>
        <u/>
        <sz val="9"/>
        <rFont val="Calibri"/>
        <family val="2"/>
        <scheme val="minor"/>
      </rPr>
      <t/>
    </r>
  </si>
  <si>
    <r>
      <t>Meta cumplida en el III Trimestre</t>
    </r>
    <r>
      <rPr>
        <b/>
        <u/>
        <sz val="9"/>
        <color theme="1"/>
        <rFont val="Calibri"/>
        <family val="2"/>
        <scheme val="minor"/>
      </rPr>
      <t/>
    </r>
  </si>
  <si>
    <r>
      <t>Meta cumplida en el III Trimestre</t>
    </r>
    <r>
      <rPr>
        <b/>
        <sz val="9"/>
        <color theme="1"/>
        <rFont val="Calibri"/>
        <family val="2"/>
        <scheme val="minor"/>
      </rPr>
      <t/>
    </r>
  </si>
  <si>
    <r>
      <t>Meta cumplida en el III Trimestre</t>
    </r>
    <r>
      <rPr>
        <b/>
        <sz val="9"/>
        <rFont val="Calibri"/>
        <family val="2"/>
        <scheme val="minor"/>
      </rPr>
      <t/>
    </r>
  </si>
  <si>
    <t xml:space="preserve">De las 3 submetas que compone esta meta se ha cumplido:
_ 1 transferencia trasladada al DAH (151 unidades documentales, 1,69 metros)
</t>
  </si>
  <si>
    <t>Meta incumplida
No hubo avance en el cumplimiento de la meta</t>
  </si>
  <si>
    <t>Meta cumplida parcialmente nivel bajo
_Mediante oficio DSAE-STA-134-2016 de 09 de mayo del 2016 se solicitó a la encargada del Archivo Central del Hospital Nacional Psiquiátrico realizar las gestiones pertinentes para el traslado de los expedientes
_Mediante oficio sin número de 15 de junio del 2016 la señora Lilia Uribe, Directora General del Hospital informó a la encargada de Registros y Estadísticas en salud que se debían reanudar las tareas para transferir los expedientes al Archivo Nacional.
III y IV Trimestres
No hubo avance en el cumplimiento de la meta</t>
  </si>
  <si>
    <t>Meta cumplida
Se considera que la meta se cumplió en vista de que las dos transferencias recibidas se trasladaron al DAH</t>
  </si>
  <si>
    <t>Meta incumplida
_El 26 de mayo del 2016, vía telefónica, el señor Esteban Cabezas, encargado del Archivo Central del MCJ indicó que la Banda de Alajuela no había realizado ninguna gestión para la transferencia de las partituras debido a que la UCR no habían  proporcionado una copia digitalizada de las partituras y sin ella se niegan a transferir.
_Mediante oficio DGAN-DG-605-2016 de 4 de agosto del 2016 se solicitó al señor Gabriel Campos Ruiz, Director de la Banda de Alajuela, realizar la transferencia.
_Mediante oficio DGAN-DG-749-2016 de 13 de setiembre del 2016 se solicitó intervención a la señora Ministra de Cultrua y Juventud
_El 2 de noviembre de 2016 se recibió copia del correo electrónico de 31 de octubre del 2016 suscrito por la señora Ana Carvajal, de la Dirección General de Bandas, y dirigido al señor Cabezas Bolaños en el que planteó como fecha para la transferencia el 25 de noviembre de 2016.
_El 30 de noviembre de 2016 el señor Cabezas Bolaños, indicó vía telefónica que no había recibido las partituras.</t>
  </si>
  <si>
    <t>Meta incumplida
_El 2 de noviembre de 2016 se recibió copia del correo electrónico de 31 de octubre del 2016 remitido por la señora Ana Carvajal, funcionaria de la Dirección General de Bandas y dirigido al señor Esteban Cabezas Bolaños, encargado del Archivo Central del Ministerio de Cultura y Juventud. En ese correo se planteó como fecha para la transferencia el 25 de noviembre de 2016.
_El 30 de noviembre de 2016 se conversó vía telefónica con el señor Cabezas Bolaños, quien señaló que no había recibido los documentos de la Banda de Alajuela a pesar de las múltiples solicitudes de la Dirección General del Archivo Nacional .</t>
  </si>
  <si>
    <t xml:space="preserve">De las 13 submetas que componen esta meta:
_32 transferencias remitidas al DAH (45,48 metros con 6.986 unidades documentales)
_1 trámite archivado
</t>
  </si>
  <si>
    <t xml:space="preserve">Meta cumplida en el I Trimestre
</t>
  </si>
  <si>
    <t>Meta en proceso
IV Trimestre
_Se recibieron 6 transferencias y se trasladaron al DAH 3 transferencias equivalentes a 0,42 metros (900 unidades)</t>
  </si>
  <si>
    <t xml:space="preserve">Meta cumplida
Durante el año se recibieron 23 transferencias (3,22 metros y 7.044 unidades)
Durante el año se trasladaron al DAH 16 transferencias (2,24 metros y 4.946 unidades)
</t>
  </si>
  <si>
    <t>Meta cumplida en el III Trimestre
_Se revisaron los antecendentes de la transferencia y se determinó que el "Expediente 1127-3-94 Tobles Macaya y otros, infracciones penales, Banco Anblo Costarricense" consta de 6 ampos cuyas fechas extremas corresponden a 1994-2012; por tanto, este expediente aun no cumple los 20 años de haber sido producido.
_Mediante oficio DGAN-DSAE-STA-265-2016 de 05 de octubre del 2016 se comunicó a la encargada del Archivo Central de la Procuraduría el archivo del trámite</t>
  </si>
  <si>
    <t xml:space="preserve">Meta cumplida 
_Mediante oficio DSAE-STA-035-2016 de 03 de febrero del 2016 se recordó al alcalde que no se había recibido respuesta por parte del encargado del Archivo Central de la municipalidad a las instrucciones dadas para realizar la transferencia.
_Mediante oficio DSAE-STA-045-2016 de 22 de febrero del 2016 se archivó el trámite por falta de respuesta por parte del encargado de la municipalidad. </t>
  </si>
  <si>
    <t>Meta en proceso
_Mediante memorando DSAE-AI-095-2016 de 12 de octubre de 2016 se remitieron a la jefatura los instructivos para transferencias de documentos electrónicos con la aplicación de las observaciones realizadas por el DAH</t>
  </si>
  <si>
    <t>Meta cumplida
_Mediante correo electrónico de fecha 26 de setiembre del 2016, el señor Javier Gómez Jiménez, Jefe del DAH remitió los instructivos que se enviaron mediante oficio DSAE-AI-070-206 de 26 de mayo del 2016  debidamente revisados.
_Se aplicaron las correcciones y están listos para la capacitación que se realizará en el I Semestre del 2017.
_Mediante memorando DSAE-AI-095-2016 de 12 de octubre de 2016 se remitieron a la jefatura los instructivos para transferencias de documentos electrónicos con la aplicación de las observaciones realizadas por el DAH</t>
  </si>
  <si>
    <t>Meta en proceso
_Mediante correo electrónico de fecha 01 de diciemgbre del 2016 se remitió la circular 25-2016
_Mediante memorando DSAE-051-2016 de 06 de diciembre del 2016 se informó a la jefatura la remisión de la circular</t>
  </si>
  <si>
    <t>Meta cumplida
_Mediante correo electrónico de fecha 01 de diciemgbre del 2016 se remitió la circular 25-2016
_Mediante memorando DSAE-051-2016 de 06 de diciembre del 2016 se informó a la jefatura la remisión de la circular</t>
  </si>
  <si>
    <t>Meta cumplida 
Mediante oficio DGAN-DSAE-303-2016 de 14 de setiembre del 2016 se remitió a la Dirección General el plan de transferencias</t>
  </si>
  <si>
    <t>Meta cumplida 
Mediante oficio DGAN-DG-424-2016 de 6 de junio del 2016 recibido el 12 de agosto del 2016 se aprueba el estudio de usuarios del Archivo Intermedio.</t>
  </si>
  <si>
    <t>Meta cumplida 
_Mediante oficio DGAN-DSAE-AI-094-2016 de 17 de agosto del 2016 se remitió a la Contraloría de Servicios el estudio de usuarios 2015 del Archivo Intermedio.
_Mediante oficio DGAN-DSAE-AI-095-2016 de 17 de agosto del 2016 se comunicó al Departamento Archivo Histórico la recomendación relacionada con la consulta previa al Archivo Intermedio antes de enviar a usuarios a esta unidad.
_Mediante oficio DGAN-DSAE-AI-096-2016 se remitieron a los funcionarios del Archivo Intermedio las recomendaciones incorporadas en el estudio de usuarios para su aplicación.
_Mediante oficio DGAN-DSAE-AI-097-2016 de 22 de agosto del 2016 se remitió la boleta de actualización para el Sitio Web, sección del Archivo Intermedio “Estudio de usuarios”.</t>
  </si>
  <si>
    <t>Meta en proceso
En el IV Trimestre se aplicaron 3 encuestas</t>
  </si>
  <si>
    <t>Meta cumplida
En el I Trimestre se aplicaron 5 encuestas
En el II Trimestre se aplicaron 6 encuestas
En el III Trimestre se aplicaron 8 encuestas
En el IV Trimestre se aplicaron 3 encuestas
Total de encuestas aplicadas: 22</t>
  </si>
  <si>
    <t>Meta en proceso
_Mediante oficio DGAN-DSAE-AI-146-2016 de 09 de diciembre del 2016 se solicitó al Departamento Tecnologías de Información el vaciado en la base de datos matriz y de internet del Archivo Intermedio 2368 registros</t>
  </si>
  <si>
    <t>Meta cumplida
_Mediante oficio DGAN-DSAE-AI-146-2016 de 09 de diciembre del 2016 se solicitó al Departamento Tecnologías de Información el vaciado en la base de datos matriz y de internet del Archivo Intermedio 2368 registros</t>
  </si>
  <si>
    <t>Meta cumplida 
Mediante oficio DSAE-AI-054-2016 de 31 de marzo del 2016 se solicitó al DTI eliminar 134 registros de la transferencia Presidencia de la República, Consejo de Gobierno, Administración Carazo Odio, (sin número de transferencia), debido a que fueron trasladadas al Departamento Archivo Histórico</t>
  </si>
  <si>
    <t>Meta en proceso
_Mediante oficio DGAN-DSAE-AI-146-2016 de 09 de diciembre del 2016 se solicitó al Departamento Tecnologías de Información el vaciado en la base de datos matriz y de internet del Archivo Intermedio 19503 registros</t>
  </si>
  <si>
    <t>Meta cumplida
_Mediante oficio DGAN-DSAE-AI-146-2016 de 09 de diciembre del 2016 se solicitó al Departamento Tecnologías de Información el vaciado en la base de datos matriz y de internet del Archivo Intermedio 19503 registros</t>
  </si>
  <si>
    <t>Meta en proceso
_Mediante oficio DGAN-DSAE-AI-146-2016 de 09 de diciembre del 2016 se solicitó al Departamento Tecnologías de Información el vaciado en la base de datos matriz y de internet del Archivo Intermedio 8829 registros</t>
  </si>
  <si>
    <t>Meta cumplida
_Mediante oficio DGAN-DSAE-AI-146-2016 de 09 de diciembre del 2016 se solicitó al Departamento Tecnologías de Información el vaciado en la base de datos matriz y de internet del Archivo Intermedio 8829 registros</t>
  </si>
  <si>
    <t>Meta en proceso
_Según oficio DD-346 de 30 de setiembre de 1996 la jefatura del Departamento Documental remitió ala señora Sara Alfaro Espinoza 137 unidades textuales para tratamiento (información tomada del DAH)                                                                                      _Se encuentra en Archivo Histórico según Diagnóstico de transferencias de Archivo Histórico/Estudio 2013-2015</t>
  </si>
  <si>
    <t>Meta cumplida
_Según oficio DD-346 de 30 de setiembre de 1996 la jefatura del Departamento Documental remitió ala señora Sara Alfaro Espinoza 137 unidades textuales para tratamiento (información tomada del DAH)                                                                                      _Se encuentra en Archivo Histórico según Diagnóstico de transferencias de Archivo Histórico/Estudio 2013-2015</t>
  </si>
  <si>
    <t>Meta en proceso
Procedimiento Secuestro de documentos del Archivo Intermedio
_Mediante oficio DGAN-DG-P-272-2016 de 24/10/2016 la Unidad de Planificación Institucional (UPI) devolvió el procedimiento para corrección.
_Mediante oficio DGAN-DSAE-331-2016 de 26/10/2016 se remitió a la UPI el procedimiento corregido
_Mediante oficio DGAN-P-279-2016 de 31/10/2016 la UPI remitió el procedimiento a la Subdirección (SD)
_Mediante oficio DGAN-SD-457-2016 de 02/11/2016 la SD remitió el procedimiento a la Dirección General (DG)
_Mediante oficio DGAN-DG-937-2016 de 15/11/2016 la DG devolvió el procedimiento para corrección
_Mediante oficio DGAN-DG-P-315-2016 de 18/11/2016 la UPI devolvió el procedimiento para corrección
_Mediante oficio DGAN-DSAE-362-2016 de 01/12/2016 se remitió a la UPI el procedimiento corregido
_Mediante oficio DGAN-DG-P-333-2016 de 02/12/2016 la UPI trasladó el procedimiento a la SD
_Mediante oficio DGAN-SD-525-2016 de 05/12/2016 la SD trasladó el procedimiento a la DG
_Mediante oficio DGAN-DG-1009-2016 de 08/12/2016 la DG trasladó el procedimiento a la Junta Administrativa</t>
  </si>
  <si>
    <t xml:space="preserve">Meta en proceso
En el IV Trimestre se realizó:
_21 documentos facilitados
_2 instrumentos descriptivos facilitados
_2 personas (usuarios externos) atendidas
</t>
  </si>
  <si>
    <t xml:space="preserve">Meta cumplida
En el año 2016 se realizó:
_231 documentos facilitados
_57 instrumentos descriptivos facilitados
_38 personas (usuarios externos) atendidas
</t>
  </si>
  <si>
    <t xml:space="preserve">Meta en proceso
En el IV Trimestre se realizó:
_1 trámite de certificación 
_14 documentos certificados y
_14 fotocopias simples
</t>
  </si>
  <si>
    <t xml:space="preserve">Meta cumplida
En el año 2016 se realizó:
_5 trámites de certificación 
_38 documentos certificados y
_957 fotocopias simples
</t>
  </si>
  <si>
    <t>Meta cumplida parcialmente nivel alto
Procedimiento Préstamo y devolución de documentos de Archivo Intermedio a entidades productoras y tribunales del Poder Judicial (100% cumplida)
_Mediante oficio DSAE-132-2016 de 31 de marzo del 2016 se comunicó al personal del DSAE que la JAAN  la sesión No. 06-2016 celebrada el 17 de febrero del 2016, por medio del acuerdo No. 23 aprobó el procedimiento
Procedimiento Secuestro de documentos del Archivo Intermedio (90% cumplida)
_Mediante oficio DGAN-DG-1009-2016 de 08 de diciembre del 2016 la Dirección General trasladó el procedimiento a la Junta Administrativa del Archivo Nacional para su aprobación
El cálculo del porcentaje de logros se realizó de la siguiente manera:
95% = (100%+90%)/200</t>
  </si>
  <si>
    <t>Meta en proceso
_Mediante correo electrónico de 02 de diciembre del 2016 se remotó la oferta del señor Ricardo Mora de la empresa GSI de digitalizar los 31 planos en forma gratuita.
_Mediante correo electrónico de 07 de diciembre del 2016, el señor Mora indicó que estaban programando la utilización del escáner, por lo que una vez asignado el tiempo se comunicarán con el DSAE para que se digitalicen los planos</t>
  </si>
  <si>
    <t>Meta incumplida
_Mediante correo electrónico de 02 de diciembre del 2016 se remotó la oferta del señor Ricardo Mora de la empresa GSI de digitalizar los 31 planos en forma gratuita.
_Mediante correo electrónico de 07 de diciembre del 2016, el señor Mora indicó que estaban programando la utilización del escáner, por lo que una vez asignado el tiempo se comunicarán con el DSAE para que se digitalicen los planos</t>
  </si>
  <si>
    <t>Meta cumplida
El diagnóstico se mantiene actualizado por la señora Carolina Marín Chacón</t>
  </si>
  <si>
    <t>Meta cumplida
El diagnóstico se mantiene actualizado por la señora Carolina Marín Chacón.
Durante el año 2016 se ralizaron 413 actualizaciones al diagnóstico</t>
  </si>
  <si>
    <r>
      <t>Meta cumplida
_El cuadro de clasificación se encuentra publicado en el sitio web en la dirección http://www.archivonacional.go.cr/index.php?option=com_content&amp;view=article&amp;id=201:cuadro-de-clasificacion&amp;catid=55:archivo-intermedio&amp;Itemid=87</t>
    </r>
    <r>
      <rPr>
        <b/>
        <sz val="9"/>
        <color rgb="FFFF0000"/>
        <rFont val="Calibri"/>
        <family val="2"/>
        <scheme val="minor"/>
      </rPr>
      <t/>
    </r>
  </si>
  <si>
    <t>Meta cumplida
_Mediante oficio DGAN-DSAE-AI-131-2016 de 25 de octubre del 2016 se remitió a la Comisión de Descripción el cuadro de clasificación del Archivo Intermedio para su aprobación
_En la sesión 11-2016 de la Comisión de Descripción celebrada el 15 de noviembre del 2016 se aprobó la actualización del cuadro de clasificación del Archivo Intermedio
_Mediante oficio DGAN-DSAE-AI-140-2016 de 01 de diciembre del 2016 se remitió a la Unidad de Proyección la boleta de actualización para el Sitio Web, sección del Archivo Intermedio “Cuadro de clasificación”
_El cuadro de clasificación del Archivo Intermedio se encuentra publicado en la dirección http://www.archivonacional.go.cr/index.php?option=com_content&amp;view=article&amp;id=201:cuadro-de-clasificacion&amp;catid=55:archivo-intermedio&amp;Itemid=87</t>
  </si>
  <si>
    <t xml:space="preserve">De las 46 submetas (programadas y no programadas) que compone esta meta se ha cumplido:
_45 transferencia trasladada al DAH (6.298 unidades documentales, 28,14 metros)
</t>
  </si>
  <si>
    <t>Meta cumplida
_El día 4 de octubre del 2016 se corrigió el formato de las fotos
_Mediante oficio DGAN-DSAE-AI-116-2016 de 06 de octubre del 2016 se remitieron al DAH 40 fotografías</t>
  </si>
  <si>
    <t>Meta cumplida
_Mediante oficio DGAN-DSAE-AI-116-2016 de 06 de octubre del 2016 se remitieron al DAH 40 fotografías</t>
  </si>
  <si>
    <t>Meta cumplida
_Mediante oficio DSAE-AI-027-2016 de 19 de febrero del 2016 se remitió al DAH 1 plano.
_Mediante oficio DGAN-DSAE-AI-115-2016 de 04 de octubre del 2016 se remitió al DAH 2 fotografías</t>
  </si>
  <si>
    <t>Meta cumplida
_Mediante oficio DSAE-AI-033-2016 de 14 de marzo del 2016 se trasladaron al DAH 85 cajas de documentos (570 registros, 11,9 metros)
_Mediante oficio DSAE-AI-040-2016 de 16 de marzo del 2016 se solicitó a DTI la sustitución de los registros en base de datos marriz y dejar solamente 51 registros en la base, que corresponden a documentos que aún permanecerán en AI
_Mediante oficio DSAE-AI-058-2016 de 08 de abril del 2016 se trasladaron al DAH 7 unidades documentales (5 madipef y 2 memorias)</t>
  </si>
  <si>
    <t>Meta cumplida 
_Mediante oficio DSAE-AI-104-2016 de 22 de setiembre del 2016 se trasladaron al DAH 93 documentos audiovisuales, actividades de la Presidencia de la República (audiovisuales)</t>
  </si>
  <si>
    <t>Meta cumplida
_El día 4 de octubre del 2016 se corrigió el formato de las fotos
_Mediante oficio DGAN-DSAE-AI-117-2016 de 06 de octubre del 2016 se trasladaron al DAH 14 fotografías.</t>
  </si>
  <si>
    <t>Meta cumplida
_Mediante oficio DGAN-DSAE-AI-117-2016 de 06 de octubre del 2016 se trasladaron al DAH 14 fotografías.</t>
  </si>
  <si>
    <t>Meta cumplida 
_Mediante oficio DSAE-AI-068-2016 de 19 de mayo del 2016 se trasladaron al DAH 9 unidades documentales (audiovisuales)</t>
  </si>
  <si>
    <t>Meta cumplida 
_Mediante oficio DSAE-AI-041-2016 de 16 de marzo del 2016 se solicitó a DTI la eliminación de los registros en la base de datos (matriz e internet) de la transferencia T055-1998 que fueron transferidos al DAH (aprox. 2.189 registros)
_Medianre memorando DSAE-AI-017-2016 de 16 de marzo del 2016 se trasladó a la técnico el oficio CNSED-080-2016 de 25 de febrero de 2016 por medio del cual se emite la declaratoria de valor científico cultural de varias series documentales, para que continúe con el tratamiento
_Mediante oficio DGAN-DSAE-AI-103-2016 de 20 de setiembre del 2016 se solicitó a la CNSED la autorización para eliminar 3 tipos documentales (0,03 metros)
_En la sesión 32-2016 celebrada el 30 de setiembre del 2016, la CNSED autorízó la eliminación de esos 3 tipos documentales.
_Mediante memorando DSAE-AI-079-2016 de 20 de setiembre del 2016 se remitió el archivo para control de calidad.
_Mediante oficio DSAE-AI-106-2016 de 23 de setiembre del 2016 se trasladaron al DAH 522 documentos textuales y 7 madipef (11,62 metros)</t>
  </si>
  <si>
    <t>Meta cumplida
_El día 4 de octubre del 2016 se corrigió el formato de las fotos
_Mediante oficio DGAN-DSAE-AI-123-2016 de 10 de octubre del 2016 se trasladaron al DAH 59 fotografías</t>
  </si>
  <si>
    <t>Meta cumplida
_Mediante oficio DGAN-DSAE-AI-123-2016 de 10 de octubre del 2016 se trasladaron al DAH 59 fotografías</t>
  </si>
  <si>
    <t>Meta cumplida
_El día 4 de octubre del 2016 se corrigió el formato de las fotos
_Mediante oficio DGAN-DSAE-AI-121-2016 de 06 de octubre del 2016 se trasladaron al DAH 20 fotografías</t>
  </si>
  <si>
    <t>Meta cumplida
_Mediante oficio DGAN-DSAE-AI-121-2016 de 06 de octubre del 2016 se trasladaron al DAH 20 fotografías</t>
  </si>
  <si>
    <t>Meta en proceso
No hubo avance en el cumplimiento de la meta</t>
  </si>
  <si>
    <t>Meta incumplida
_Mediante oficio DGAN-DSAE-AI-098-2016 de 01 de setiembre del 2016 se solicitó el acceso para poder ver las imágenes por parte de la señora Denise Calvo López, coordinadora de la Unidad de Archivo Intermedio y se pueda continuar con el tratamiento archivístico de las transferencias para su posterior traslado al Departamento de Archivo Histórico.  Este acceso también se solicitó por medio de correos electrónicos de fechas 06 de julio, 17 y 26 de agosto y mediante llamadas telefónicas la creación del acceso, sin contar con una respuesta satisfactoria.
_El acceso quedó habilitado el 28 de setiembre del 2016, sin embargo, se determinó que las fotos fueron digitalizadas en JPG y no en TIFF como debió ser.
_El día 4 de octubre del 2016 se corrigió el formato de las fotos</t>
  </si>
  <si>
    <t>En el POI-2017 se debe reprogramar la finalización del tratamiento:
_Renumerar las fotos
_Cotejar que las imágenes digitalizadas coincidan con las imágenes en soporte tradicional
_Completar la descripción con los datos que se requieran de acuerdo con la norma para la descripción de fotografías aprobada en 2016 por la Comisión de Descripción
_Realizar el control de calidad
_Trasladar al DAH
La meta deberá estar finalizada el 30 de marzo del 2017</t>
  </si>
  <si>
    <t>Meta cumplida
Mediante oficio DSAE-003-2016 de 06 de enero del 2016 se remitieron al DAH 91 positivos, 91 negativos y 90 imágenes</t>
  </si>
  <si>
    <t>Meta cumplida 
Mediante oficio DSAE-STA-088-2016 de 18 de marzo del 2016 se remitieron al DAH 78 positivos en blanco y negro, 78 negativos en blanco y negro y 72 imágenes</t>
  </si>
  <si>
    <t>Meta cumplida 
_Mediante oficio DSAE-STA-039-2016 de 08 de febrero del 2016 se remitieron al DAH 182 negativos, 182  positivos y 178 imágenes</t>
  </si>
  <si>
    <t>Meta cumplida
Mediante oficio DSAE-004-2016 de 06 de enero del 2016 se remitieron al DAH 86 positivos, 85 negativos y 84 imágenes</t>
  </si>
  <si>
    <t>Meta cumplida en el I Trimestre
Mediante oficio DSAE-STA-026-2016 de 25 de enero del 2016 se remitieron al DAH 256 negativos, 256 positivos y 254imágenes</t>
  </si>
  <si>
    <t>Meta cumplida 
Mediante oficio DSAE-STA-025-2016 de 25 de enero del 2016 se remitieron al DAH 108 negativos, 108 positivos y 108 imágenes</t>
  </si>
  <si>
    <t xml:space="preserve">Meta cumplida
_Mediante oficio DSAE-STA-126-2016 de 29 de bril del 2016 se remitieron al DAH 184 positivos, 184 negativos y 180 imágenes </t>
  </si>
  <si>
    <t>Meta cumplida 
Mediante oficio DSAE-STA-088-2016 de 18 de marzo del 2016 se remitieron al DAH 119 positivos en blanco y negro, 119 negativos en blanco y negro y 116 imágenes.</t>
  </si>
  <si>
    <t>Meta cumplida
_El día 4 de octubre del 2016 se corrigió el formato de las fotos
_Mediante oficio DGAN-DSAE-AI-122-2016 de 07 de octubre del 2016 se trasladaron al DAH 39 fotografías
_Mediante oficio DGAN-DSAE-AI-145-2016 de 05 de diciembre del 2016 se trasladaron al DAH 1261 imágenes</t>
  </si>
  <si>
    <t>Meta cumplida
_Mediante oficio DGAN-DSAE-AI-122-2016 de 07 de octubre del 2016 se trasladaron al DAH 39 fotografías
_Mediante oficio DGAN-DSAE-AI-145-2016 de 05 de diciembre del 2016 se trasladaron al DAH 1261 imágenes</t>
  </si>
  <si>
    <t>Meta cumplida 
Mediante oficio DSAE-STA-053-2016 de 26 de febrero del 2016 se remitieron al DAH 1102 positivos, 1102 negativos y 1083 imágenes</t>
  </si>
  <si>
    <t>Meta cumplida 
Mediante oficio DSAE-002-2016 de 06 de enero del 2016 se remitieron al DAH 95 negativos, 95 positivos y 94 imágenes</t>
  </si>
  <si>
    <t xml:space="preserve">Meta cumplida 
_Mediante oficio DSAE-STA-126-2016 de 29 de abril del 2016 se remitieron al DAH 9 documentos textuales digitales, 10 afiches, 34 madipef y 4 videos 
</t>
  </si>
  <si>
    <t>Meta cumplida 
Mediante oficio DSAE-AI-080-2016 de 28 de junio del 2016 se remitieron al DAH 12 libros de actas y 191 expedientes de actas (2,66 metros y 2198 registros)</t>
  </si>
  <si>
    <t>Meta cumplida
_El día 4 de octubre del 2016 se corrigió el formato de las fotos
_Mediante oficio DGAN-DSAE-AI-119-2016 de 06 de octubre del 2016 se remitieron al DAH 3 fotografías</t>
  </si>
  <si>
    <t>Meta cumplida
_Mediante oficio DGAN-DSAE-AI-119-2016 de 06 de octubre del 2016 se remitieron al DAH 3 fotografías</t>
  </si>
  <si>
    <t>Meta cumplida
_Mediante oficio DGAN-DSAE-AI-114-2016 de 04 de octubre del 2016 se remitieron al DAH 21 fotografías</t>
  </si>
  <si>
    <t>Meta cumplida
Mediante oficio DSAE-AI-007-2016 de 15 de enero del 2015 se remitieron al DAH 37 unidades documentales (0,28 metros)</t>
  </si>
  <si>
    <t>Meta cumplida
_Mediante oficio DSAE-AI-028-2016 de 19 de febrero del 2016 se remitió al DAH 3 unidades de recortes de periódico.
_Mediante oficio DGAN-DSAE-AI-114-2016 de 04 de octubre del 2016 se remitieron al DAH 21 fotografías</t>
  </si>
  <si>
    <t>Meta cumplida 
Mediante oficio DSAE-AI-008-2016 de 15 de enero del 2016 se remitieron al DAH 32 unidades documentales (0,28 metros)</t>
  </si>
  <si>
    <t>Meta cumplida 
Mediante oficio DSAE-AI-012-2016 de 22 de enero del 2016 se remitieron al DAH 63 madipef (0,14 metros)</t>
  </si>
  <si>
    <t xml:space="preserve">Meta cumplida en el II Trimestre
</t>
  </si>
  <si>
    <t>Meta cumplida 
_Mediante oficio DSAE-STA-143-2016 de 31 de mayo del 2016 se remitieron al DAH 139 afiches</t>
  </si>
  <si>
    <t>Meta cumplida
_Mediante oficio DSAE-STA-174-2016 de 28 de junio del 2016 se remitieron al DAH 130 afiches</t>
  </si>
  <si>
    <t xml:space="preserve">Meta cumplida 
_Mediante oficio DSAE-STA-126-2016 de 29 de abril del 2016 se remitieron al DAH 125 afiches
</t>
  </si>
  <si>
    <t xml:space="preserve">Meta cumplida 
_Mediante oficio DSAE-STA-126-2016 de 29 de abril del 2016 se remitieron al DAH 5 afiches
</t>
  </si>
  <si>
    <t>Meta cumplida
Mediante oficio DSAE-STA-076-2016 de 08 de marzo del 2016 se remitieron al DAH 60 madipef</t>
  </si>
  <si>
    <t>Meta cumplida 
Mediante oficio DSAE-STA-088-2016 de 18 de marzo del 2016 se remitieron al DAH 50 madipef</t>
  </si>
  <si>
    <t>Meta cumplida 
_Mediante oficio DSAE-STA-098-2016 de 05 de abril del 2016 se trasladaron al DAH 51 madipef</t>
  </si>
  <si>
    <t>Meta cumplida 
Mediante oficio DSAE-STA-111-2016 de 19 de abril del 2016 se remitieron al DAH 61 madipef</t>
  </si>
  <si>
    <t>Meta cumplida
_El día 4 de octubre del 2016 se corrigió el formato de las fotos
_Mediante oficio DGAN-DSAE-AI-118-2016 de 06 de octubre del 2016 se remitieron al DAH 3 fotografías.</t>
  </si>
  <si>
    <t>Meta cumplida
_Mediante oficio DGAN-DSAE-AI-118-2016 de 06 de octubre del 2016 se remitieron al DAH 3 fotografías.</t>
  </si>
  <si>
    <t>Meta cumplida 
_Mediante oficio DSAE-STA-111-2016 de 19 de abril del 2016 se remitieron al DAH 19 madipef</t>
  </si>
  <si>
    <t>Meta cumplida
T64-2016
_Mediante oficio DGAN-DSAE-271-2016 de 5 de agosto del 2016 se remitió a la Dirección General el contrato de donación para firma
_Mediante oficio DGAN-DSAE-AI-093-2016 de 12 de agosto del 2016 se remitieron al DAH 87 unidades documentales (0,28 metros)</t>
  </si>
  <si>
    <t>Meta cumplida 
Mediante oficio DSAE-AI-057-2016 de 4 de abril del 2016 se informa que según la ficha técnica es una transferencia inédita, sin embargo, el Departamento Archivo Histórico no registran información con el número de transferencia T71-1998.  
En el Archivo Intermedio no se encuentra ninguna transferencia con ese número de transferencia, por tanto, se da por concluída la meta.</t>
  </si>
  <si>
    <t>Mata incumplida
No se ha iniciado con la ejecución de la meta</t>
  </si>
  <si>
    <t>Meta incumplida
No se ha iniciado con la ejecución de la meta</t>
  </si>
  <si>
    <t>Meta cumplida
_El día 4 de octubre del 2016 se corrigió el formato de las fotos
_Mediante oficio DGAN-DSAE-AI-120-2016 de 06 de octubre del 2016 se remitió al DAH 1 fotografía</t>
  </si>
  <si>
    <t>Meta cumplida
_Mediante oficio DSAE-AI-026-2016 de 19 de febrero del 2016 se remitieron al DAH 6 madipef
_Mediante oficio DSAE-AI-043-2016 de 16 de marzo del 2016 se solicitó al Departamento Tecnologías de Información subir 338 registros a base de datos matriz e internet
_Mediante oficio DSAE-AI-059-2016 de 08 de abril del 2016 se remitieron al DAH 2 madipef y 1 memoria
_Mediante oficio DGAN-DSAE-AI-120-2016 de 06 de octubre del 2016 se remitió al DAH 1 fotografía</t>
  </si>
  <si>
    <t>Meta cumplida 
_Mediante acta 05-2016 de 27 de junio del 2016 se procedió con la eliminación autorizada por la CNSED</t>
  </si>
  <si>
    <t>Meta cumplida
Se eliminaron los siguientes documentos de acuerdo con la debida autorización emitida por la CSED.  Se detallan las actas de aliminación:
* 007-2016: T06-1994 MAG
* 008-2016: T09-1994 Presidencia de la República
* 009-2016: T55-1998 Julibac
* 010-2016: T115-2006 Expedientes judiciales
* 011-2016: T116-2006 Expedientes judiciales
* 012-2016: T128-2006 Expedientes judiciales
* 013-2016: T129-2006 Expedientes judiciales
* 014-2016: T130-2006 Expedientes judiciales
* 015-2016: T131-2006 Expedientes judiciales
* 016-2016: T132-2006 Expedientes judiciales
* 017-2016: T83-2006 Expedientes judiciales</t>
  </si>
  <si>
    <t>Meta cumplida
Se eliminaron los siguientes documentos de acuerdo con la debida autorización emitida por la CSED.  Se detallan las actas de aliminación:
* 001-2016: T21-1995 Gobernación de Limón
* 002-2016: T41-1997 Codesa-Covana
* 003-2016: T57-2000 Digepare
* 004-2016: T01-1994 Ministerio de Comercio Exterior
* 005-2016: T82-2006 y T83-2006 Expedientes Judiciales 
* 006-2016: T55-1998 Julibac
* 007-2016: T06-1994 MAG
* 008-2016: T09-1994 Presidencia de la República
* 009-2016: T55-1998 Julibac
* 010-2016: T115-2006 Expedientes judiciales
* 011-2016: T116-2006 Expedientes judiciales
* 012-2016: T128-2006 Expedientes judiciales
* 013-2016: T129-2006 Expedientes judiciales
* 014-2016: T130-2006 Expedientes judiciales
* 015-2016: T131-2006 Expedientes judiciales
* 016-2016: T132-2006 Expedientes judiciales
* 017-2016: T83-2006 Expedientes judiciales
Se eliminó un total de 22,40 metros lineales y 375 unidades de diskettes</t>
  </si>
  <si>
    <t xml:space="preserve">De las 10 submetas que compone esta meta se ha cumplido:
_10 transferencia trasladada al DAH (638 unidades documentales, 3,46 metros)
</t>
  </si>
  <si>
    <t>Meta cumplida
_Mediante oficio DGAN-DSAE-AI-127-2016 de 13 de octubre del 2016 se remitieron al DAH 185 unidades documentales (0,98 metros)</t>
  </si>
  <si>
    <t>Meta cumplida 
Mediante oficio DGAN-DSAE-AI-089-2016 de 26 de julio de 2016 se remitieron al DAH 110 unidades documentales (0,56 metros)</t>
  </si>
  <si>
    <t>Meta cumplida 
Mediante oficio DGAN-DSAE-AI-085-2016 de 20 de julio de 2016 se remitieron al DAH 25 unidades documentales (0,14 metros)</t>
  </si>
  <si>
    <t>Meta cumplida 
Mediante oficio DGAN-DSAE-AI-086-2016 de 20 de julio de 2016 se remitieron al DAH 20 unidades documentales (0,14 metros)</t>
  </si>
  <si>
    <t>Meta cumplida
_Mediante correo electrónico de 04 de octubre del 2016 se trasladó el archivo para control de calidad
_Mediante oficio DGAN-DSAE-AI-128-2016 de 13 de octubre de 2016 se remitieron al DAH 153 unidades (0,98 metros)</t>
  </si>
  <si>
    <t>Meta cumplida
_Mediante oficio DGAN-DSAE-AI-128-2016 de 13 de octubre de 2016 se remitieron al DAH 153 unidades (0,98 metros)</t>
  </si>
  <si>
    <t>Meta cumplida
_Mediante oficio DGAN-DSAE-AI-125-2016 de 10 de octubre de 2016 se remitieron al DAH 41 unidades documentales (0,14X metros)
_Mediante oficio DGAN-DAH-OCD-372-2016 de 19 de octubre de 2016 se devolvió la transferencia para que se digitalizaran las fotografías 
_Mediante oficio DGAN-DSAE-AI-130-2016 de 25 de octubre del 2016 se remitieron al Departamento de Conservación 58 fotografías para digitalizar
_Mediante oficio DGAN-DSAE-AI-143-2016 de 01 de diciembre de 2016 se remitieron al DAH 41 unidades documentales 0,14 metros) y 58 fotografías</t>
  </si>
  <si>
    <t>Meta cumplida
_Mediante oficio DGAN-DSAE-AI-143-2016 de 01 de diciembre de 2016 se remitieron al DAH 41 unidades documentales (0,14 metros) y 58 fotografías</t>
  </si>
  <si>
    <t>Meta cumplida 
Mediante oficio DGAN-DSAE-AI-087-2016 de 20 de julio de 2016 se remitieron al DAH 10 unidades documentales (0,10 metros)</t>
  </si>
  <si>
    <t>Meta cumplida
_Mediante oficio DGAN-DSAE-AI-124-2016 de 10 de octubre de 2016 se remitieron al DAH 18 unidades documentales (0,14 metros)</t>
  </si>
  <si>
    <t>Meta cumplida 
Mediante oficio DGAN-DSAE-AI-088-2016 de 20 de julio de 2016 se remitieron al DAH 13 unidades documentales (0,14 metros)</t>
  </si>
  <si>
    <t>Meta cumplida 
Mediante oficio DGAN-DSAE-AI-090-2016 de 26 de julio de 2016 se remitieron al DAH 5 unidades documentales (0,14 metros)</t>
  </si>
  <si>
    <t xml:space="preserve">De las 12 submetas que compone esta meta se ha cumplido:
_3 transferencia trasladadas al DAH (961 unidades documentales, 5,32 metros)
</t>
  </si>
  <si>
    <t xml:space="preserve">Meta cumplida
_Mediante oficio DGAN-DSAE-AI-147-2016 de 09 de diciembre del 2016 se solicitó al Departamento Tecnologías de Información la eliminación de 289 registros de las bases de datos matriz e internet correspondiente a la transferencia T001-1994, Ministerio de Comercio Exterior, Despacho del Ministro, debido a que la documentación se trasladó al Departamento Archivo Histórico.
</t>
  </si>
  <si>
    <t>Meta cumplida
Mediante oficio DSAE-STA-072-2016 de 03 de junio del 2016 se remitieron al DAH 10 madipef y 13 cajas (202 registros) para un total de 1,82 metros
_Mediante oficio DGAN-DSAE-AI-147-2016 de 09 de diciembre del 2016 se solicitó al Departamento Tecnologías de Información la eliminación de 289 registros de las bases de datos matriz e internet correspondiente a la transferencia T001-1994, Ministerio de Comercio Exterior, Despacho del Ministro, debido a que la documentación se trasladó al Departamento Archivo Histórico.</t>
  </si>
  <si>
    <t>Meta en proceso
_Se reclasificaron 20 cajas</t>
  </si>
  <si>
    <t>Meta incumplida
_Se reclasificaron 20 cajas</t>
  </si>
  <si>
    <t>Meta incumplida
_Mediante memorando DSAE-AI-055-2016 de 5 de julio del 2016 el técnico a cargo solicitó una prórroga para entregar la meta  el 30 de agosto del 2016.
_Mediante memorando DSAE-AI-070-2016 de 02 de setiembre del 2016 el técnico a cargo solicitó progrrograr la entrega de la meta hasta finalizar la transferencia T04-1994
_Mediante memorando DSAE-AI-101-2016 de 02 de noviembre del 2016 el técnico a cargo informó que el tratamiento de la transferencia 03-1994 está programado para iniciar después de las transferencias T04-1994, T13-1994</t>
  </si>
  <si>
    <t>Meta en proceso
_Mediante memorando DSAE-AI-101-2016 de 02 de noviembre del 2016 el técnico a cargo informó que la meta presenta un avance el 80%
_Mediante memorando DSAE-AI-109-2016 de 05 de diciembre del 2016 el técnico a cargo informó que:
1. La cantidad de unidades corresponde a 882
2. Se conformaron 179 unidades nuevas, 118 de la correspondencia reclasificada y 61 unidades para valoración
3. Se han extraído 1608 folios en papel térmico para sustituir por fotocopia
4. De los documentos por valorar se identificaron 293 unidades
5. Se han identificado 303 documentos especiales, dichos documentos se identificaron y clasificarony se encuentra pendiente el tratamiento.
_Mediante memorando DSAE-AI-106-2016 de 23 de noviembre del 2016 el técnico a cargo de la meta remitió la tabla de valoración parcial para control de calidad
_Mediante oficio DGAN-DSAE-AI-144-2016 de 01 de diciembre del 2016 se remitió a la CNSED la tabla de valoración parcial a fin de que se determine si los documentos cuentan con valor científico cultural o si se autoriza la eliminación</t>
  </si>
  <si>
    <t>Meta cumplida parcialmente nivel alto
_Mediante memorando DSAE-AI-101-2016 de 02 de noviembre del 2016 el técnico a cargo informó que la meta presenta un avance el 80%
_Mediante memorando DSAE-AI-109-2016 de 05 de diciembre del 2016 el técnico a cargo informó que:
1. La cantidad de unidades corresponde a 882.
2. Se conformaron 179 unidades nuevas, 118 de correspondencia reclasificada y 61 para valoración
3. Se han extraído 1608 folios en papel térmico para sustituir por fotocopia
4. Se identificaron 303 documentos especiales, dichos documentos se identificaron y clasificaron y se encuentra pendiente el tratamiento.
_Mediante memorando DSAE-AI-106-2016 de 23 de noviembre del 2016 el técnico a cargo de la meta remitió la tabla de valoración parcial para control de calidad
_Mediante oficio DGAN-DSAE-AI-144-2016 de 01 de diciembre del 2016 se remitió a la CNSED la tabla de valoración parcial a fin de que se determine si los documentos cuentan con valor científico cultural o si se autoriza la eliminación</t>
  </si>
  <si>
    <t>Meta en proceso
_Mediante memorando DSAE-AI-086-2016 de 4 de octubre del 2016 se comunicaron observaciones al tratamiento realizado a la transferencia
_Mediante oficio DGAN-DSAE-AI-126-2016 de 12 de octubre del 2016 se remitió a la CNSED la valoración parcial
_La CNSED conoció la valoración parcial en la sesión 34-2016 celebrada el 14 de octubre del 2016
_Mediante correo electrónico del 8-11-2016 se remite para control de calidad.
_El control de calidad está finalizado y se entregará al DAH el 20 de diciembre del 2016</t>
  </si>
  <si>
    <t>Meta cumplida parcialmente nivel alto
_Mediante oficio DGAN-DSAE-AI-101-2016 de 14 se setiembre del 2016 se remitió al Departamento de Conservación 15 fotografías para digitalizar.
_Mediante oficio DGAN-DSAE-AI-110-2016 de 30 de setiembre del 2016 se remitieron al DAH 15 fotografías, 13 memorias y 504  madipef
_Mediante oficio DGAN-DSAE-AI-126-2016 de 12 de octubre del 2016 se remitió a la CNSED la valoración parcial
_La CNSED conoció la valoración parcial en la sesión 34-2016 celebrada el 14 de octubre del 2016
_Mediante correo electrónico del 8-11-2016 se remite para control de calidad.
_El control de calidad está finalizado y se entregará al DAH el 20 de diciembre del 2016</t>
  </si>
  <si>
    <t>Meta incumplida
_Mediante memorando DSAE-AI-055-2016 de 5 de julio del 2016 el técnico a cargo solicitó una prórroga para entregar la meta  el 30 de octubre del 2016
_Mediante memorando DSAE-AI-101-2016 de 02 de noviembre del 2016 el técnico a cargo informó que el tratamiento de la transferencia 03-1994 está programado para iniciar después de las transferencias T04-1994, T13-1994</t>
  </si>
  <si>
    <t>Meta cumplida
_Mediante oficio DGAN-DSAE-AI-139-2016 de 21 de noviembre del 2016 se solicitó al Departamento Tecnologías de la Información realizar la eliminación de 210 registros de la base de datos (matriz e internet) del Archivo Intermedio de la transferencia T009-1994, Presidencia de la República, Despacho del Presidente, debido a que esta documentación se trasladó al Departamento de Archivo Histórico</t>
  </si>
  <si>
    <t>Meta cumplida
_Mediante oficio DGAN-DSAE-AI-102-2016 de 19 de setiembre del 2016 se remitieron al DAH 191 textuales, 25 madipef y 1 afiche (3,5 metros)
_Mediante oficio DGAN-DSAE-AI-107-2016 de 26 de setiembre del 2016 se remitieron al DAH 23 fotografías
_Mediante oficio DGAN-DSAE-AI-139-2016 de 21 de noviembre del 2016 se solicitó al Departamento Tecnologías de la Información realizar la eliminación de 210 registros de la base de datos (matriz e internet) del Archivo Intermedio de la transferencia T009-1994, Presidencia de la República, Despacho del Presidente, debido a que esta documentación se trasladó al Departamento de Archivo Histórico</t>
  </si>
  <si>
    <t xml:space="preserve">Meta en proceso
En el IV trimestre se describieron 215 unidades, determinando series, y descibiendo correspondencia, memorias y madipef y realizando tabla parcial de valoración de documentos. </t>
  </si>
  <si>
    <t>Meta cumplida parcialmente nivel bajo
_Al 15 de diciembre hay descritos:
*359 documentos
*11 madipef
*4 memorias
_Se ha ordenado cronológicamente, cambio de carpetas, numeración, ordenaciòn en caja y sustitución de fax
_Se han seleccionado los documentos que corresponde a correspondencia
_Se está elaborando la tabla de valoración parcial</t>
  </si>
  <si>
    <t>Meta en proceso
Mediante memorando DSAE-AI-055-2016 de 5 de julio del 2016 el técnico a cargo solicitó una prórroga para entregar la meta  el 30 de noviembre del 2016</t>
  </si>
  <si>
    <t>Meta incumplida
Mediante memorando DSAE-AI-055-2016 de 5 de julio del 2016 el técnico a cargo solicitó una prórroga para entregar la meta  el 30 de noviembre del 2016</t>
  </si>
  <si>
    <t>Meta en proceso
_Mediante memorando DSAE-AI-094-2016 de 11 de octubre del 2016 se reasignó la meta a la señora Lilliana González Jiménez</t>
  </si>
  <si>
    <t>Meta incumplida
_Mediante memorando DSAE-AI-094-2016 de 11 de octubre del 2016 se reasignó la meta a la señora Lilliana González Jiménez</t>
  </si>
  <si>
    <t>Meta cumplida
El plan se actualiza cada vez que se verifica la existencia de registros en bases de datos o se traslada una transferencia al Departamento Archivo Histórico</t>
  </si>
  <si>
    <t>Meta cumplida 
Procedimiento Digitación de entradas descriptivas en base de datos en el Archivo Intermedio
Mediante oficio DGAN-JA-643-2016 de 18 de agosto del 2016 se informó que la JAAN aprobó el procedimiento en la sesión No. 26-2016 celebrada el 17 de agosto del 2016, por medio del acuerdo No. 15</t>
  </si>
  <si>
    <t>Meta cumplida
Mediante los siguientes oficios se han reportado los cotejos mensuales:
_DGAN-DSAE-AI-113-2016 de 04 de octubre del 2016 se informó el cotejo de setiembre 2016.
_DGAN-DSAE-AI-134-2016 de 07 de noviembre del 2016 se informó el cotejo de octubre 2016.
_DGAN-DSAE-AI-148-2016 de 09 de diciembre del 2016 se informó el cotejo de noviembre y hasta el 09 de diciembre del 2016
No se presentan faltantes.</t>
  </si>
  <si>
    <t>Meta cumplida
Mediante los siguientes oficios se han reportado los cotejos mensuales:
_DSAE-AI-021-2016 de 15 de febrero del 2016: cotejo de diciembre 2015 y enero 2016.  
_DSAE-AI-030-2016 de 04 de marzo del 2016: cotejo de febrero 2016.
_DSAE-AI-056-2016 de 04 de abril del 2016: cotejo de marzo 2016.
_DSAE-AI-065-2016 de 03 de mayo del 2016: cotejo de abril 2016.
_DSAE-AI-073-2016 de 09 de junio del 2016: cotejo de mayo 2016.
_DSAE-AI-081-2016 de 05 de julio del 2016: cotejo de junio 2016.
_DGAN-DSAE-AI-091-2016 de 04 de agosto del 2016: cotejo de julio 2016.
_DGAN-DSAE-AI-099-2016 de 07 de setiembre: cotejo de agosto 2016.
_DGAN-DSAE-AI-113-2016 de 04 de octubre del 2016: cotejo de setiembre 2016.
_DGAN-DSAE-AI-134-2016 de 07 de noviembre del 2016: cotejo de octubre 2016.
_DGAN-DSAE-AI-148-2016 de 09 de diciembre del 2016: cotejo de noviembre 2016 y hasta el 09 de diciembre del 2016
No se presentan faltantes.</t>
  </si>
  <si>
    <t>Meta cumplida
_Mediante oficio DGAN-DSAE-AI-141-2016 de 01 de diciembre del 2016 se remitió a la jefatura del departamento los cambios realizados al mapa topográfico</t>
  </si>
  <si>
    <t>Meta cumplida
_El mapa topográfico se mantiene actualizado por la señora Denise Calvo López
_Mediante oficio DSAE-AI-072-2016 de 27 de mayo del 2016 se remitió a la jefatura del departamento los cambios realizados al mapa topográfico
_Mediante oficio DGAN-DSAE-AI-141-2016 de 01 de diciembre del 2016 se remitió a la jefatura del departamento los cambios realizados al mapa topográfico
_A la fecha el mapa topográfico se mantiene actualizado</t>
  </si>
  <si>
    <t>Meta cumplida 
_Mediante oficio DSAE-092-2016 de 29 de febrero del 2016 se comunicó al personal del DSAE que la JAAN en la sesión No. 06-2016 celebrada el 23 de febrero del 2016, por medio del acuerdo No. 16 aprobó el procedimiento "Control de fondos del Unidad de Archivo"</t>
  </si>
  <si>
    <t>Meta cumplida
_Mediante oficio DGAN-DSAE-AI-135-2016 de 07 de diciembre del 2016 se remitió a la Dirección General el informe del cotejo anual realizado en el depósito 2 de la Unidad Archivo Intermedio
_No se registran faltantes</t>
  </si>
  <si>
    <t>Meta cumplida
_Mediante oficio DSAE-AI-039-2016 de 16 de marzo del 2016 se comunicó a la  Dirección General las acciones que se realizarán en cada transferencia que presenra faltantes para su recuperación o confirmación de que realmente existe el faltante
_Mediante correo electrónico de fecha 4 de agosto del 2016 se aprobaron las acciones sugeridas para la recuperación de faltantes y se solicitó la presentación de los correspondientes informes del proceso de valoración y la verificación de de si hay o no faltantes.</t>
  </si>
  <si>
    <t>Meta cumplida 
_Mediante oficio DSAE-STA-027-2016 de 25 de enero del 2016 se trasladaron al Departamento Archivo Histórico 8 positivos con sus respetivas 8 imágenes digitalizadas</t>
  </si>
  <si>
    <t>Meta cumplida
_Mediante oficio DSAE-STA-029-2016 de 26 de enero del 2016 se trasladaron al Departamento Archivo Histórico 4 positivos y 4 imágenes digitalizadas</t>
  </si>
  <si>
    <t>Meta cumplida 
_Mediante oficio DSAE-STA-196-2016 de 19 de julio del 2016 se trasladaron al Departamento Archivo Histórico 2 mapas</t>
  </si>
  <si>
    <t>Meta cumplida 
_Mediante oficio DGAN-DSAE-STA-227-2016 de 30 de agosto del 2016 se remitió al DAH 1 positivo y 1 imagen</t>
  </si>
  <si>
    <t>Meta cumplida 
_Mediante oficio DSAE-STA-197-2016 de 19 de julio del 2016 se trasladaron al Departamento Archivo Histórico 2 unidades documentales</t>
  </si>
  <si>
    <t>Meta cumplida
_Mediante oficio DGAN-DSAE-STA-300-2016 de 21 de noviembre del 2016 se solicitó un número de transferencia (2 madipef)
_Mediante oficio DGAN-DAH-OCD-411-2016 de 30 de noviembre del 2016 se asignó el número de transferencia T107-2016
_Mediante memorando DSAE-STA-411-2016 de 02 de diciembre del 2016 se remitió el archivo para control de calidad
_Mediante oficio DGAN-DSAE-STA-319-2016 de 13 de diciembre del 2016 se remitieron  al DAH 2 madipef</t>
  </si>
  <si>
    <t>Meta cumplida
_Mediante oficio DGAN-DSAE-STA-319-2016 de 13 de diciembre del 2016 se remitieron  al DAH 2 madipef</t>
  </si>
  <si>
    <t>Meta cumplida
_Mediante oficio DGAN-DSAE-AI-146-2016 de 09 de diciembre del 2016 se solicitó al Departamento Tecnologías de Información incorporar en la base de datos de internet del Archivo Intermedio 65 registros de documentos que permanecerán en Archivo Intermedio (T15-1998 Presidencia de la República, Oficina de Prensa)</t>
  </si>
  <si>
    <t>Meta cumplida
_Mediante oficio DGAN-DSAE-AI-146-2016 de 09 de diciembre del 2016 se solicitó al Departamento Tecnologías de Información incorporar en la base de datos de internet del Archivo Intermedio 631 registros de documentos que permanecerán en Archivo Intermedio</t>
  </si>
  <si>
    <t>Meta cumplida
_Mediante oficio DGAN-DSAE-AI-146-2016 de 09 de diciembre del 2016 se solicitó al Departamento Tecnologías de Información incorporar en la base de datos de internet del Archivo Intermedio 174 registros de documentos que permanecerán en Archivo Intermedio</t>
  </si>
  <si>
    <t xml:space="preserve">Meta en proceso
_Mediante oficioDGAN-JA-835-2016 de 24 de octubre del 2016 la Junta Administrativa del Archivo Nacional (JAAN) devolvió para corrección el documento “Políticas para la transferencia de documentos en soporte electrónico del Sistema Nacional de Archivos al Archivo Nacional”
_Mediante oficio DGAN-DSAE-AI-137-2016 de 14 de noviembre del 2016 se remitió a la JAAN el documento corregido
_Mediante oficio DGAN-JA-921-2016 de 23 de noviembre del 2016, la JAAN informa la aprobación de las Políticas para la transferencia de documentos en soporte electrónico del Sistema Nacional de Archivos al Archivo Nacional” (acuerdo 11 tomado en la sesión 38-2016 del 16 de noviembre del 2016)
</t>
  </si>
  <si>
    <t xml:space="preserve">Meta cumplida
_Mediante oficio DGAN-JA-921-2016 de 23 de noviembre del 2016, la JAAN informa la aprobación de las Políticas para la transferencia de documentos en soporte electrónico del Sistema Nacional de Archivos al Archivo Nacional” (acuerdo 11 tomado en la sesión 38-2016 del 16 de noviembre del 2016)
</t>
  </si>
  <si>
    <t>Meta en proceso
El registro de asesorías e inspecciones se mantiene actualizado por la señora Mellany Otárola Sáenz</t>
  </si>
  <si>
    <t>Meta cumplida
El registro de asesorías e inspecciones se mantiene actualizado por la señora Mellany Otárola Sáenz</t>
  </si>
  <si>
    <t xml:space="preserve">Meta en proceso
EN el IV Trimestre no se solicitaron asesorías
</t>
  </si>
  <si>
    <t xml:space="preserve">Meta cumplida
Durante el año 2016 se han atendido las siguientes asesorías:
_Semanario Universidad
_Municipalidad de Tilarán
_Ministerio de Vivienda y Asentamientos Humanos
_Dirección de Inteligencia y Seguridad Nacional (DIS)
_Instituto Centroamericano de Extensión de la Cultura (ICECU)
</t>
  </si>
  <si>
    <t xml:space="preserve">Meta cumplida 
_ Mediante oficio DGAN-DG-338-2016 de 12 de mayo de 2016, la Dirección dio aval para que el documento se publicara. 
_Mediante oficio DSAE-STA-180-2016 de 04 de julio de 2016 se informó a la Dirección la realización de la publicación del documento y se remitió propuesta de circular para su difusión 
_Por medio de los correos electrónicos de fechas 23 de agosto (89 direcciones), 29 de agosto (50 direcciones), 07 de setiembre (86 direcciones), y 30 de setiembre (177 direcciones) del 2016 se remitieron a jerarcas y encargados de archivos centrales la circular DGAN-12-2016 </t>
  </si>
  <si>
    <t>Meta cumplida 
_Mediante oficio DGAN-DSAE-STA-247-2016 de 21 de setiembre del 2016 se remitió a la Dirección General el documento “Asesoría en requerimientos y seguridad para traslados de archivos a diferentes instalaciones”
_Mediante oficio DGAN-DG-816-2016 de 06 de octubre del 2016 se aprueba la propuesta de informe y se solicita la publicación en el sitio web</t>
  </si>
  <si>
    <t xml:space="preserve">Meta en proceso
En el IV Trimestre se atendieron 8 consultas escritas
Las consultas a la CNSED se atendieron mediante acuerdos tomados en cada sesión.
</t>
  </si>
  <si>
    <t>Meta cumplida
_Mediante correo electrónico de fecha 17 de agosto del 2016 se remitió el convenio de cooperación entre el Archivo Nacional y la Unión Nacional de Gobiernos Locales debidamente revisado por la Asesoría Jurídica del Archivo Nacional.
Se está a la espera de que la Unión de Gobiernos Locales remita el cconvenio firmado; sin embargo, se considera la meta cumplida en vista de que se realizaron las acciones de coordinación que estuvieron en manos del departamento.</t>
  </si>
  <si>
    <t xml:space="preserve">Meta cumplida
En el año 2016 se atendieron 27 consultas presenciales.
</t>
  </si>
  <si>
    <t>Meta en proceso
_Del 10 de octubre al 27 de octubre de 2016 se realizó el trabajo de campo en el Hospital Calderón Guardia y se está a a la espera de que el Cised de la CCSS remita la tabla de plazos para análisis
_La resolución CNSED-02-2016  fue publicada en la Gaceta N° 235, Alcance N° 290 del 07 de diciembre de 2016</t>
  </si>
  <si>
    <t>Meta cumplida
_Mediante oficio DSAE-STA-128-2016 de 29/04/2016  se solicitó al Archivo Central de la CCSS determinar cuál hospital puede ser sometido a valoración
_Mediante oficio DSI-API-ACI-0121-2016 de 24/06/2016 el Archivo Central de la CCSS indicó el equipo de enlace de la CCSS
_El 23/08/2016 la Jefatura del DSAE y la Coordinadora de la USTA se reuniéron con el jefe del Archivo Central de la CCSS y el archivista del Archivo Central de CCSS, quienes presentaron al metodología de trabajo para elaborar las tablas de plazos. Además, indicaron que se tomaría como ejemplo al Hospital Calderón Guardia. 
_El 27/09/2016 el archivista de la CCSS remitió correo electrónico con el cronograma tentativo para visitar las dependencias del Hospital Calderón. _Las visitas se realizaron del 10 de octubre al 27 de octubre-2016 y se está a a la espera de que el Cised de la CCSS remita la tabla de plazos para análisis.
_Se considera la meta cumplida en vista de que se integró la comisión y se realizaron las acciones de coordinación que estuvieron en manos del departamento</t>
  </si>
  <si>
    <t>Meta en proceso
_Mediante oficio DGAN-DSAE-STA-287-2016 de 28 de octubre del 2016 se solicitó respuesta al oficio DGAN-DSAE-STA-127-2016 de 29 de abril del 2016</t>
  </si>
  <si>
    <t>Meta cumplida
_Mediante oficio DSAE-STA-127-2016 de 29 de abril del 2016 se solicitó a la Sección de Archivística analizar la posibilidad de que un grupo de estudiantes elaboren una política de gestión y conservación del documento electrónivo, dirigida al Sistema Nacional de Archivos
_Mediante oficio DGAN-DSAE-STA-287-2016 de 28 de octubre del 2016 se solicitó respuesta al oficio DGAN-DSAE-STA-127-2016 de 29 de abril del 2016
_Se considera la meta cumplida en vista de que se realizaron las acciones de coordinación que estuvieron en manos del departamento</t>
  </si>
  <si>
    <t>Meta en proceso
Durante el IV Trimestre no se recibieron solicitudes de asesorías ni consultas presenciales por lo que no se logró aplicar la encuesta de satisfacción.</t>
  </si>
  <si>
    <t>Meta cumplida
En abril se revisaron palataformas para efectuar las encuestas (Survey monkey y Google forms)
_El 5 y 18 de mayo se trabajó en la elaboración de las encuestas. 
_El 23 de junio se remitieron las encuestas (consulta presencial, asesoría y valoración) por medio de correo electrónico a la coordinación para su revisión  
_Mediante correo electrónico de 19 de agosto la jefatura del DSAE remitió las encuestas   (consulta presencial, asesoría y valoración) debidamente revisadas a la Subdirección General para su revisión.
_En reunión de la USTA de 23 de setiembre de 2016 se comunicó a los compañeros de la unidad que se implementarían las encuestas a partir del IV trimestre del año  y se acordó la metodología para aplicarlas. 
_Los resultados se podrán medir en el año 2017</t>
  </si>
  <si>
    <t>Meta cumplida
_Mediante oficio DSAE-STA-096-2016 de 31 de marzo del 2016 se comunicó a la Dirección General los cambios en el programa del curso
_Mediante oficios DSAE-STA-159-2016 y DSAE-STA-160-2016, ambos de 15 de junio del 2016,  se remitió un informe relacionado con la planificación del curso y como  respuesta al oficio DGAN-DG-339-2016 de 12 de mayo del 2016 por medio del cual se remitieron observaciones al programa del curso
_Mediante oficio DGAN-JA-491-2016 la Junta Administrativa del Archivo Nacional aprobó la estructura de costos del curso.</t>
  </si>
  <si>
    <t>Meta incumplida
_Mediante oficio DGAN-DSAE-STA-320-2016 de 13 de diciembre del 2016 se comunicó al alcalde de la Municipalidad de Vázquez de Coronado que la visita se realizará el 15 de diciembre de 2016</t>
  </si>
  <si>
    <t>Meta incumplida
_Mediante memorando DSAE-STA-270-2016 de 30 de agosto del 2016 se reasignó la inspección al señor Luis Carlo Rojas Mora</t>
  </si>
  <si>
    <t>Meta en proceso
_Mediante memorando DSAE-STA-382-2016 de 10 de noviembre del 2016 se remitió a la coordinación el informe de inspección para control de calidad
_Mediante memorando DSAE-STA-394-2016 de 21 de noviembre del 2016 se remitió a la jefatura el informe para control de calidad
_Mediante memorando DSAE-STA-403-2016 de 28 de noviembre del 2016 se traslada a la coordinación el informe para corrección
_Mediante memorando DSAE-STA-408-2016 de 29 de noviembre del 2016 se remitió a la jefatura el informe corregido
_Mediante oficio DGAN-DSAE-STA-311-2016 de 30 de noviembre del 2016 se remitió a la Dirección General la primera versión del informe de inspección</t>
  </si>
  <si>
    <t>Meta cumplida parcialmente nivel alto
_Mediante oficio DGAN-DSAE-STA-311-2016 de 30 de noviembre del 2016 se remitió a la Dirección General la primera versión del informe de inspección</t>
  </si>
  <si>
    <t>Meta cumplida
Mediante oficio DGAN-DG-941-2016 de 15 de noviembre del 2016 se remitió el informe de inspección a la Municipalidad de Aguirre (Quepos)</t>
  </si>
  <si>
    <t>Meta en proceso
_Mediante oficio DGAN-DSAE-STA-297-2016 de 10 de noviembre del 2016 se informó al alcalde de la Municipalidad de Alvarado que la visita se realizaría el 15 de noviembre del 2016
_Mediante memorando DSAE-STA-415-2016 de 05 de diciembre del 2016 se remitió a la jefatura el informe para control de calidad</t>
  </si>
  <si>
    <t>Meta cumplida parcialmente nivel alto
_Mediante memorando DSAE-STA-415-2016 de 05 de diciembre del 2016 se remitió a la jefatura el informe para control de calidad</t>
  </si>
  <si>
    <t>Meta en proceso
_Mediante memorando DSAE-STA-354-2016 de 20 de octubre del 2016 se reasignó la inspección a la señora Estrellita Cabrera Ramírez
_Mediante oficio DGAN-DSAE-STA-312-2016 de 01 de diciembre del 2016 se comunicó al alcalde de la Municipalidad de Aserrí que la visita se realizaría el 09 de diciembre del 2016.</t>
  </si>
  <si>
    <t>Meta cumplida parcialmente nivel medio
_La visita se realizó el 09 de diciembre del 2016</t>
  </si>
  <si>
    <t>Meta incumplida
Mediante memorando DSAE-STA-270-2016 de 30 de agosto del 2016 se reasignó la inspección al señor Luis Carlo Rojas Mora</t>
  </si>
  <si>
    <t>Meta cumplida
_Mediante memorando DSAE-STA-356-2016 de 21 de octubre del 2016 se remitió a la coordinación el informe de inspección para control de calidad
_Mediante memorando DSAE-STA-362-2016 de 27 de octubre del 2016 se remitió a la jefatura el informe para control de calidad
_Mediante memorando DSAE-STA-366-2016 de 28 de octubre del 2016 se trasladó a la coordinación el informe para corregir
_Mediante memorando DSAE-STA-370-2016 de 01 de noviembre del 2016 se remitió el informe de inspección corregido
_Mediante oficio DGAN-DSAE-STA-291-2016 de 03 de noviembre del 2016 se remitió a la Dirección General la primera propuesta de informe
_Mediante oficio DGAN-DG-1005-2016 de 6 de diciembre del 2016 se remitió el informe de inspección a la Municipalidad de Buenos Aires</t>
  </si>
  <si>
    <t>Meta cumplida
_Mediante oficio DGAN-DG-1005-2016 de 6 de diciembre del 2016 se remitió el informe de inspección a la Municipalidad de Buenos Aires</t>
  </si>
  <si>
    <t>Meta cumplida
_Mediante oficio DGAN-DG-942-2016 de 11 de noviembre del 2016 la Dirección General devolvió el informe de inspección para corrección
_Mediante oficio DGAN-DSAE-301-2016 de 21 de noviembre del 2016 se remitió a la Dirección General el informe final.
_Mediante oficio DGAN-DG-966-2016 de 23 de noviembre del 2016 se remitió el informe de inspección a la Municipalidad de Carrillo</t>
  </si>
  <si>
    <t>Meta cumplida
Mediante oficio DGAN-DG-966-2016 de 23 de noviembre del 2016 se remitió el informe de inspección a la Municipalidad de Carrillo</t>
  </si>
  <si>
    <t>Meta en proceso
_Mediante memorando DSAE-STA-391-2016 de 17 de noviembre del 2016 se remitió a la coordinación el informe de inspección para control de calidad
_Mediante memorando DSAE-STA-406-2016 de 28 de noviembre del 2016 se remitó a la jefatura el informe para control de calidad
_Mediante memorando DSAE-STA-410-2016 de 01 de diciembre del 2016 se remitió al profesional el informe para corrección
_Mediante memorando DSAE-STA-413-2016 de 02 de diciembre del 2016 se remitió a la jefatura el informe corregido
_Mediante oficio DGAN-DSAE-STA--314-2016 de 05 de diciembre del 2016 se remitió a la Dirección General la primera versión del informe de inspección</t>
  </si>
  <si>
    <t>Meta cumplida parcialmente nivel alto
_Mediante oficio DGAN-DSAE-STA--314-2016 de 05 de diciembre del 2016 se remitió a la Dirección General la primera versión del informe de inspección</t>
  </si>
  <si>
    <t>Meta cumplida
_Mediante memorando DSAE-STA-344-2016 de 12 de octubre del 2016 se remitió a la coordinación el informe revisado
_Mediante memorando DSAE-STA-348-2016 de 13 de octubre del 2016 el profesional trasladó el informe corregido
_Mediante oficio DGAN-DSAE-STA-272-2016 de 18 de octubre del 2016 se remitió a la Dirección General la primera versión del informe de inspección
Mediante oficio DGAN-DG-965-2016 de 23 de noviembre del 2016 se remitió el informe de inspección a la Municipalidad de Coto Brus</t>
  </si>
  <si>
    <t>Meta cumplida
Mediante oficio DGAN-DG-965-2016 de 23 de noviembre del 2016 se remitió el informe de inspección a la Municipalidad de Coto Brus</t>
  </si>
  <si>
    <t>Meta en proceso
_Mediante oficio DGAN-DSAE-STA-282-2016 de 26 de octubre del 2016 se comunicó al Alcalde Municipal que la visita se realizaría el 1 de noviembre del 2016
_Mediante memorando DSAE-STA-384-2016 de 11 de noviembre del 2016 se remitió a la coordinación el informe para control de calidad
_Mediante memorando DSAE-STA-397-2016 de 21 de noviembre del 2016 se remitió a la jefatura el informe para control de calidad
_Mediante memorando DSAE-STA-405-2016 de 28 de noviembre del 2016 se traslada a la coordinación el informe para corrección
_Mediante oficio DGAN-DSAE-STA-308-2016 de 30 de noviembre del 2016 se remitió a la Dirección General la primera versión del informe de inspección</t>
  </si>
  <si>
    <t>Meta cumplida parcialmente nivel alto
_Mediante oficio DGAN-DSAE-STA-308-2016 de 30 de noviembre del 2016 se remitió a la Dirección General la primera versión del informe de inspección</t>
  </si>
  <si>
    <t xml:space="preserve">Meta en proceso
_Mediante memorando DSAE-STA-352-2016 de 19 de octubre del 2016 se remitió el informe de inspección a la coordinación para control de calidad
_Mediante memorando DSAE-STA-363-2016 de 27 de octubre del 2016 se remitió a la jefatura el informe para control de calidad
_Mediante memorando DSAE-STA-367-2016 de 28 de octubre del 2016 se trasladó a la coordinación el informe para corregir
_Mediante memorando DSAE-STA-378-2016 de 04 de noviembre del 2016 se remitió el informe corregido
_Mediante oficio DGAN-DSAE-STA-293-2016 de 07 de noviembre del 2016 se remitió a la Dirección General la primera versión del informe de inspección
</t>
  </si>
  <si>
    <t>Meta cumplida
Mediante oficio DGAN-DG-928-2016 de 15 de noviembre del 2016 se remitió el informe de inspección a la Municipalidad de Golfito</t>
  </si>
  <si>
    <t>Meta cumplida
_Mediante oficio DGAN-DG-959-2016, del 22 de noviembre del 2016 la Dirección General devolvió el informe de inspección para corrección
_Mediante memorando DSAE-STA-407-2016 de 29 de noviembre del 2016 se remitió a la jefatura el informe corregido
_Mediante oficio DGAN-DSAE-STA-310-2016 de 30 de noviembre del 2016 se remitió a la Dirección General la versión final del informe de inspección
_Mediante oficio DGAN-DG-996-2016 de 05 de diciembre del 2016 se remitió el informe de inspección a la Municipalidad de Hojancha</t>
  </si>
  <si>
    <t>Meta cumplida
Mediante oficio DGAN-DG-996-2016 de 05 de diciembre del 2016 se remitió el informe de inspección a la Municipalidad de Hojancha</t>
  </si>
  <si>
    <t>Meta en proceso
_Mediante oficio DGAN-DSAE-STA-281-2016 de 26 de octubre del 2016 se comunicó al Alcalde Municipal que la visita se realizaría el 1 de noviembre del 2016
_Mediante memorando DSAE-STA-379-2016 de 07 de noviembre del 2016 se remitiò a la coordinación el informe de inspección para control de calidad
_Mediante memorando DSAE-STA-395-2016 de 21 de noviembre del 2016 se remitió a la jefatura el informe para control de calidad
_Mediante memorando DSAE-STA-404-2016 de 28 de noviembre del 2016 se traslada a la coordinación el informe para corrección
_Mediante oficio DGAN-DSAE-STA-308-2016 de 30 de noviembre del 2016 se remitió a la Dirección General la primera versión del informe de inspección</t>
  </si>
  <si>
    <t>Meta en proceso
_Mediante memorando DSAE-STA-412-2016 de 02 de diciembre del 2016 se remitió a la jefatura el informe para control de calidad
_Mediante oficio DGAN-DSAE-STA-315-2016 de 05 de diciembre del 2016 se remitió a la Dirección General la primera versión del informe de inspección</t>
  </si>
  <si>
    <t>Meta cumplida parcialmente nivel alto
_Mediante oficio DGAN-DSAE-STA-315-2016 de 05 de diciembre del 2016 se remitió a la Dirección General la primera versión del informe de inspección</t>
  </si>
  <si>
    <t>Las justificaciones son las mismas que se detallan en la meta anterior.</t>
  </si>
  <si>
    <t>Meta en proceso
_Mediante oficio DSAE-STA-234-2016 de 09 de setiembre del 2016 se informó al alcalde y al encargado del Archivo Central que la visita se realizaría el 20 de setiembre del 2016
_Se revisaron antecedentes y se realizó la Visita
_Mediante memorando DSAE-STA-421-2016 de 12 de diciembre del 2016 se remitió a la jefatura el informe para control de calidad</t>
  </si>
  <si>
    <t>Meta cumplida parcialmente nivel alto
_Mediante memorando DSAE-STA-421-2016 de 12 de diciembre del 2016 se remitió a la jefatura el informe para control de calidad</t>
  </si>
  <si>
    <t>Meta en proceso
_Mediante oficio DGAN-DSAE-STA-267-2016 de 11 de octubre del 2016 se solicitó al Teatro Popular Mélico Salazar establecer una fecha para la inspección
_La visita de inspección se realizó el 4 de noviembre del 2016
_El informe de inspección está en elaboración</t>
  </si>
  <si>
    <t>Meta cumplida parcialmente nivel medio
_Mediante oficio DGAN-DSAE-STA-267-2016 de 11 de octubre del 2016 se solicitó al Teatro Popular Mélico Salazar establecer una fecha para la inspección
_La visita de inspección se realizó el 4 de noviembre del 2016
_El informe de inspección está en elaboración</t>
  </si>
  <si>
    <t>Meta cumplida 
_Mediante oficio DGAN-DG-484-2016 de 22 de junio del 2016 se remitió el seguimiento escrito a la Contraloría General de la República</t>
  </si>
  <si>
    <t>Meta cumplida
_Mediante oficio DGAN-DG-484-2016 de 22 de junio del 2016 se remitió el seguimiento escrito a la Dirección General de Servicio Civil</t>
  </si>
  <si>
    <t>Meta cumplida
_Mediante oficio DGAN-DG-484-2016 de 22 de junio del 2016 se remitió el seguimiento escrito a la Dirección Nacional de Pensiones</t>
  </si>
  <si>
    <t xml:space="preserve">Meta cumplida 
Mediante oficio DGAN-DSAE-STA-153-2016 de 09 de junio de 2016 se informó  a la Dirección General que después de analizar el informe de inspección al que se le debía dar seguimiento, se determinó que no era pertinente realizar dicho oficio, ya que los documentos objeto de inspección fueron transferidos al Archivo Nacional y se encuentran en el DAH desde febrero de 2015 </t>
  </si>
  <si>
    <t>Meta cumplida 
_Mediante oficio DGAN-DG-484-2016 de 22 de junio del 2016 se remitió el seguimiento escrito al Insituto Costarricense de Ferrocarriles (Incofer)</t>
  </si>
  <si>
    <t>Meta cumplida 
_Mediante oficio DGAN-DG-484-2016 de 22 de junio del 2016 se remitió el seguimiento escrito al Instituto Nacional de Aprendizaje (Ina)</t>
  </si>
  <si>
    <t>Meta cumplida 
_Mediante oficio DGAN-DG-484-2016 de 22 de junio del 2016 se remitió el seguimiento escrito al Ministerio de Hacienda, Dirección Jurídica</t>
  </si>
  <si>
    <t xml:space="preserve">Meta cumplida 
_Mediante oficio DGAN-DSAE-STA-154-2016 de 09 de junio de 2016 se informó  a la Dirección General que después de analizar el informe de inspección al que se le debía dar seguimiento, se determinó que no era pertinente realizar dicho oficio, ya que la situación descrita en la denuncia que originó el informe fue corregida, lo cual quedó plasmado en el informe de inspección respectivo.  </t>
  </si>
  <si>
    <t>Meta cumplida 
_Mediante oficio DGAN-DG-484-2016 de 22 de junio del 2016 se remitió el seguimiento escrito a la Municipalidad de Puntarenas</t>
  </si>
  <si>
    <t>Meta cumplida 
_Mediante oficio DGAN-DG-484-2016 de 22 de junio del 2016 se remitió el seguimiento escrito a la Municipalidad de Acosta</t>
  </si>
  <si>
    <t>Meta cumplida 
_Mediante oficio DGAN-DG-484-2016 de 22 de junio del 2016 se remitió el seguimiento escrito a la Municipalidad de Alajuelita</t>
  </si>
  <si>
    <t>Meta cumplida 
_Mediante oficio DGAN-DG-484-2016 de 22 de junio del 2016 se remitió el seguimiento escrito a la Municipalidad de Cartago</t>
  </si>
  <si>
    <t>Meta cumplida 
_Mediante oficio DGAN-DG-484-2016 de 22 de junio del 2016 se remitió el seguimiento escrito a la Municipalidad de Desamparados</t>
  </si>
  <si>
    <t>Meta cumplida 
_Mediante oficio DGAN-DG-484-2016 de 22 de junio del 2016 se remitió el seguimiento escrito a la Municipalidad de Flores</t>
  </si>
  <si>
    <t>Meta cumplida 
_Mediante oficio DGAN-DG-484-2016 de 22 de junio del 2016 se remitió el seguimiento escrito a la Municipalidad de Goicoechea</t>
  </si>
  <si>
    <t>Meta cumplida 
_Mediante oficio DGAN-DG-484-2016 de 22 de junio del 2016 se remitió el seguimiento escrito a la Municipalidad de Nandayure</t>
  </si>
  <si>
    <t>Meta cumplida 
_Mediante oficio DGAN-DG-484-2016 de 22 de junio del 2016 se remitió el seguimiento escrito a la Municipalidad de San José</t>
  </si>
  <si>
    <t>Meta en proceso
_Mediante oficio DGAN-DG-809-2016 de 05 de octubre del 2016 la Dirección General remitió la propuesta de seguimiento escrito para corrección
_Mediante oficio DGAN-DSAE-STA-271-2016 de 13 de  octubre del 2016 se remitió a la Dirección General la propuesta de seguimiento escrito</t>
  </si>
  <si>
    <t>Meta cumplida parcialmente nivel alto
_Mediante oficio DGAN-DG-809-2016 de 05 de octubre del 2016 la Dirección General remitió la propuesta de seguimiento escrito para corrección
_Mediante oficio DGAN-DSAE-STA-271-2016 de 13 de  octubre del 2016 se remitió a la Dirección General la propuesta de seguimiento escrito</t>
  </si>
  <si>
    <t>Meta cumplida
_Mediante oficio DGAN-DG-967-2016 de 23 de noviembre del 2016 se remitió el informe de inspección al Icafé</t>
  </si>
  <si>
    <t>Meta cumplida 
_Mediante oficio DG-197-2016 de 14 de marzo del 2016 se remitió el informe de inspección a Aresep</t>
  </si>
  <si>
    <t>Meta cumplida 
_Mediante oficio DG-195-2016 de 14 de marzo del 2016 se remitió al BCCR el informe de inspección</t>
  </si>
  <si>
    <t>Meta cumplida
_Mediante memorando DSAE-STA-332-2016 de 5 de octubre del 2016 se remitió a la coordinación la segunda propuesta de informe para control de calidad
_Mediante memorando DSAE-STA-343-2016 de 11 de octubre del 2016 se remitió a la jefatura la segunda versión del informe para control de calidad
_Mediante oficio DGAN-DSAE-STA-268-2016 de 11 de octubre del 2016 se remitió a la Dirección General la segunda versión del informe de inspección.
_Mediante oficio DGAN-DG-967-2016 de 23 de noviembre del 2016 se remitió el informe de inspección al Icafé</t>
  </si>
  <si>
    <t>Meta cumplida 
_Mediante oficio DG-251-2016 de 13 de abril del 2016 se remitió a la Municipalidad de Abangares el informe de inspección</t>
  </si>
  <si>
    <t xml:space="preserve">Meta cumplida 
_Mediante oficio DG-122-2016 de 25 de febrero del 2016 se remitió el informe de inspección a la Municipalidad de La Cruz.
</t>
  </si>
  <si>
    <t xml:space="preserve">Meta cumplida 
_Mediante oficio DG-121-2016 de 25 de febrero del 2016 se remitió el informe de inspección a la Municipalidad de Santa Ana.
</t>
  </si>
  <si>
    <t>Meta cumplida 
_Mediante oficio DG-196-2016 de 14 de marzo del 2016 se remitió el informe de inspección a la Sutel</t>
  </si>
  <si>
    <t>Meta cumplida 
_Mediante oficio DG-237-2016 de 05 de abril del 2016 se remitió el informe de inspección a la UTN</t>
  </si>
  <si>
    <t>Meta incumplida.
No se ha iniciado con la ejecución de la meta</t>
  </si>
  <si>
    <t>Meta en proceso 
No hubo avance en el cumplimiento de la meta</t>
  </si>
  <si>
    <t>Meta cumplida
_Mediante oficio DGAN-DSAE-STA-179-2016 de 30 de junio se realizó solicitud formal a la Escuela de Secretariado para realizar una alianza y poder imaprtir el curso de administración de archivos de gestión.  
_ El 16 de agosto la jefatura del DSAE y la coordinadora de la USTA  sostuvieron una reunión con la Directora y Subdirectora de la Escuela de Secretariado de la UNA. 
Se explicó la necesidad que se tiene de una alizanza estratégica para que el curso de "Administración de Archivos de Gestión" sea impartido por la UNA.   Las funcionarias de dicho centro de estudios mostraron anuencia y se acordó que ellas buscarían convenios que ya han firmado, por ejemplo con el Colegio de Licenciados y Profesores, para que sirva de base al convenio y términos en que se podría desarrollar la coordinación DGAN/UNA 
_Se considera la meta cumplida en vista de que se depende de que la UNA remita la propuesta de convenio</t>
  </si>
  <si>
    <t>Meta en proceso
Al 09 de diciembre del 2016 la CNSED ha atendido los siguientes trámites:
a) 151 trámites recibidos con 656 tablas de plazos y/o valoraciones parciales y 10.317 series documentales
b) 112 trámites conocidos por la CNSED (438 tablas de plazos y/o valoraciones parciales con 6.960 series documentales) 
c) 21,5 trámites archivados (130 tablas de plazos y/o valoraciones parciales con 2.111 series documentales)
d) 9 trámites pendientes de ser conocidos por la CNSED que cuentan con informe de valoración finalizados (18 tablas de plazos y/o valoraciones con 232 series documentales)</t>
  </si>
  <si>
    <t>Meta cumplida parcialmente nivel alto
Al 09 de diciembre del 2016 la CNSED ha atendido los siguientes trámites:
a) 151 trámites recibidos con 656 tablas de plazos y/o valoraciones parciales y 10.317 series documentales
b) 112 trámites conocidos por la CNSED (438 tablas de plazos y/o valoraciones parciales con 6.960 series documentales) 
c) 21,5 trámites archivados (130 tablas de plazos y/o valoraciones parciales con 2.111 series documentales)
d) 9 trámites pendientes de ser conocidos por la CNSED que cuentan con informe de valoración finalizados (18 tablas de plazos y/o valoraciones con 232 series documentales)</t>
  </si>
  <si>
    <t>e)1,5 trámites analizados por los profesionales del DSAE pendiente de recibir aclaraciones por parte de los Cised (19 tablas de plazos y/o valoraciones con 204 series documentales)
f) 7 trámites pendientes de analizar (51 tablas de plazos y/o valoraciones con 810 series documentales)
Esta meta se mide por el proceso como tal, por lo que el porcentaje del IV Trimestre, es el porcentaje acumulado del proceso al 09 de diciembre del 2016</t>
  </si>
  <si>
    <t xml:space="preserve">Meta cumplida
Al 09 de diciembre del 2016 se han realizado 39 sesiones </t>
  </si>
  <si>
    <t>Meta cumplida
Al 09 de diciembre del 2016 se han digitado los acuerdos de las actas 01-2016 a 38-2016</t>
  </si>
  <si>
    <t>Meta cumplida
El cuadro de control de documentos declardos con valor cientiífico cultural se mantiene actualizado al acta 38-2016</t>
  </si>
  <si>
    <t>Meta cumplida
_Se encuentran publicadas las actas 01-2016 hasta la 36-2016
_En proceso de publicación las actas 37-2016 y 38-2016 que fueron aprobadas el viernes 09 de diciembre del 2016 en la sesión 39-2016
_Adicionalmente, en el sitio web se mantienen las actas de los años 2012, 2013, 2014 y 2015</t>
  </si>
  <si>
    <t>Meta cumplida
_Mediante oficio DSAE-STA-129-2016 de 29 de abril del 2016 se solicitó al Cised del Poder Judicial reactivar la comisión que ha trabajo en el análisis de los documentos que produce esa institución
_En el mes de junio  se intercambiaron correos con la encargada del Archivo Central del Poder Judicial y se coordinó la primera sesión de trabajo para el 27 de julio del 2016
_Las reuniones programadas para el 08 y 29 de agosto se cancelaron.
_Mediante correo electrónico de 08 de setiembre de 2016 se solicitó a la jefa del Archivo Judicial reprogramar nuevamente la cita, se propuso como fecha el 27 de setiembre, sin embargo, la reunión no se llevó a cabo
_Se considera la meta cumplida en vista de que se depende de que el Cised del Poder Judicial cuente con tablas de plazos aprobadas</t>
  </si>
  <si>
    <t>Meta cumplida
_Mediante oficio DGAN-DSAE-329-2016 de 25 de octubre del 2016 se trasladó a la CNSED la resolución CNSED-03-2016
_En la sesión No. 36-2016 celebrada el 28 de octubre del 2016, la CNSED aprobó la resolución CNSED-03-2016
_La resoluciones CNSED-03-2016 se publicó en la Gaceta N° 235, Alcance N° 290 del 07 de diciembre de 2016</t>
  </si>
  <si>
    <t>Meta cumplida
_La resoluciones CNSED-03-2016 se publicó en la Gaceta N° 235, Alcance N° 290 del 07 de diciembre de 2016</t>
  </si>
  <si>
    <t>Meta en proceso
Hospital de la CCSS
_Se realizó el trabajo de campo en el Hospital Calderón Guardia y se está a a la espera de que el Cised de la CCSS remita la tabla de plazos para análisis
_La resolución CNSED-02-2016  fue publicada en la Gaceta N° 235, Alcance N° 290 del 07 de diciembre de 2016
Sector municipal
_Mediante memorando DSAE-STA-351-2016 de 18 de octubre del 2016 se reasignó la meta a las señoras Camila Carreras, Estrellita Cabrera y Carmen Retana</t>
  </si>
  <si>
    <t>Meta en proceso
Unidades de Informática, Oficinas de Prensa o Comunicación y Cooperación Internacional (100% cumplida)
_La resolución CNSED-01-2016 se publicó la resolución CNSED-01-2016 en el diario oficial La Gaceta Nº 154 de 11 de agosto de 2016 y la fe de erratas fue publicada en La Gaceta Nº 190 de 4 de octubre del 2016.
Contralorías de Servicios (75% cumplida)
_Mediante memorando DSAE-STA-307-2016 de 20 de setiembre del 2016 se remitió la propuesta de resolución  que será analizada por el Comité de Criterios de Valoración.
Sector Bancario (75% cumplida)
_Mediante memorando DSAE-STA-285-2016 de 07 de setiembre del 2016 se remitió la primera propuesta de resolución que será analizada por el Comité de Criterios de Valoración
Sector municipal (0% cumplida)
_Mediante memorando DSAE-STA-351-2016 de 18 de octubre del 2016 se reasignó la meta a las señoras Camila Carreras, Estrellita Cabrera y Carmen Retana.</t>
  </si>
  <si>
    <t>_Se dio prioridad a las resoluciones:
*CNSED-01-2016: Unidades de Informática, Oficinas de Prensa o Comunicación y Cooperación Internacional
*CNSED-02-2016: autorización de eliminacdión de documentos comunes producidos en la CCSS
*CNSED-03-2016 relacionada con la declaratoria de valor científico cultaral de los documentos producidos por las universidads públicas
_Se debieron cancelar reuniones del Comité de Criterios de Valoración por atender otros asuntos laborales</t>
  </si>
  <si>
    <r>
      <t>Hospital de la CCSS (75% cumplida)
_Mediante oficio DSAE-STA-128-2016 de 29 de abril del 2016 se solicitó al Archivo Central de la CCSS determinar cuál hospital puede ser sometido a valoración
_Se emitió la resolución CNSED-02-2016 para autorizar la eliminación de series voluminosas en la CCSS que fue aprobada por la CNSED en la sesión32-2016 celebrada el 30 de setiembre del 2016
 _El 27 de setiembre de 2016 el archivista de la CCSS remitió correo electrónico con el cronograma tentativo para visitar las dependencias del Hospital Calderón. Las visitas empezarán el 10 de octubre y finalizarán el 27 de octubre de 2016. La coordinación de la USTA y la jefatura tratarán de acompañar a los personeros de la CCSS al menos en una o dos visitas. El avance de esta declaratoria depende de la información que recabe el personal del Archivo Central de la CCSS. 
_Se realizó el trabajo de campo en el Hospital Calderón Guardia y se está a a la espera de que el Cised de la CCSS remita la tabla de plazos para análisis
_La resolución CNSED-02-2016  fue publicada en la Gaceta N° 235, Alcance N° 290 del 07 de diciembre de 2016</t>
    </r>
    <r>
      <rPr>
        <b/>
        <sz val="9"/>
        <rFont val="Calibri"/>
        <family val="2"/>
        <scheme val="minor"/>
      </rPr>
      <t/>
    </r>
  </si>
  <si>
    <t>Meta en proceso
Criterios generales para determinar la vigencia administrativa y legal
_Mediante acuerdo 18 tomado en la sesión 36-2016 celebrada el 28 de octubre del 2016, la CNSED aprobó la guía de buenas prácticas para establecer vigencias administrativas y legales
Criterios estadísticos
_No se logró contar con el apoyo del estudiante de la Escuela de Estadística de la UCR</t>
  </si>
  <si>
    <t>Meta cumplida parcialmente nivel medio
Criterios generales para determinar la vigencia administrativa y legal
_Mediante acuerdo 18 tomado en la sesión 36-2016 celebrada el 28 de octubre del 2016, la CNSED aprobó la guía de buenas prácticas para establecer vigencias administrativas y legales
Criterios estadísticos
_No se logró contar con el apoyo del estudiante de la Escuela de Estadística de la UCR</t>
  </si>
  <si>
    <t xml:space="preserve">Meta en proceso
Se ha medido la calidad de los servicios de capacitación del curso de tablas de plazos y de la totalidad de participantes del curso impartido en el año 2015, y solamente el  8,3% de los instrumentos entre tablas de plazos y valoraciones han sido devueltos por incumplimiento de requisitos de forma y fondo. </t>
  </si>
  <si>
    <t xml:space="preserve">Meta cumplida
Se ha medido la calidad de los servicios de capacitación del curso de tablas de plazos y de la totalidad de participantes del curso impartido en el año 2015, y solamente el  8,3% de los instrumentos entre tablas de plazos y valoraciones han sido devueltos por incumplimiento de requisitos de forma y fondo. </t>
  </si>
  <si>
    <t>Meta cumplida
_Mediante oficio DSAE-STA-127-2016 de 29 de abril del 2016 se solicitó a la Sección de Archivística analizar la posibilidad de que un grupo de estudiantes elaboren estudios de macro valoración relacionados con las funciones de fiscalización de la hacienda pública y contratación administrativa del Estado costarricense
_Mediante oficio DGAN-DSAE-STA-287-2016 de 28 de octubre del 2016 se solicitó respuesta al oficio DGAN-DSAE-STA-127-2016 de 29 de abril del 2016
_Se considera la meta cumplida en vista de que se realizaron las acciones de coordinación que estuvieron en manos del departamento</t>
  </si>
  <si>
    <t>Meta en proceso
_La ejecución del contrato inició en noviembre del 2016 debido a que los tres primeros concursos se declararon infructuosos
_La fecha para la finalización del contrato es el 23 de diciembre del 2016
_Se emitieron los siguientes oficios solicitando atender a la persona contratada: DGAN-DSAE-360-2016, DGAN-DSAE-361-2016, DGAN-DSAE-362-2016 (30-11-2016), DGAN-DSAE-368-2016, DGAN-DSAE-369-2016 (8-12-2016)</t>
  </si>
  <si>
    <t>Meta cumplida parcialmente nivel alto
_Mediante oficio DGAN-DAF-PROV-1157-2016 de 15 de junio del 2016 la Proveeduría Institucional informó que se concursaron las siguientes contrataciones directas cuyo resultado ha sido infructuos: 2016CD-000060-00100, 2016CD-000095-00300, 2016CD-000100-00100
_Se solicitó prórroga para el cumplimiento del proyecto debido a la no presentación de oferentes
_Mediante correo electrónico de 26 de setiembre del 2016 el Comité Ejecutivo de Iberarchivos-Programa ADAI informa que se otorgó la prórroga para el proyecto 2014/034, hasta finales del mes de diciembre para la finalización del proyecto.
_Se publicó por cuarta vez el concurso, esta vez en Sicop
_La ejecución del contrato inició en octubre del 2016 debido a que los tres primeros concursos se declararon infructuosos
_Se emitieron los siguientes oficios solicitando atender a la persona contratada: DGAN-DSAE-360-2016, DGAN-DSAE-361-2016, DGAN-DSAE-362-2016 (30-11-2016), DGAN-DSAE-368-2016, DGAN-DSAE-369-2016 (8-12-2016)</t>
  </si>
  <si>
    <t>Meta en proceso
No se recibió respuesta por parte de la Escuela de Estadística de la Universidad de Costa Rica</t>
  </si>
  <si>
    <t>Meta cumplida parcialmente nivel bajo
_Mediante oficio DSAE-STA-135-2016 de 09 de mayo del 2016 se informó a la Dirección General mediante oficio DSAE-905-2015 de 10 de diciembre del 2015 se solicitó al señor Fernando Ramírez, Director de la Escuela de Estadística de la Universidad de Costa Rica, la colaboración en el 2016 de otro estudiante que pueda dar continuidad al índice desarrollado en el año 2015
_La señora Ivannia Valverde conversó vía telefónica con el señor Fernando Ramírez, quien se comprometió a asignar un estudiante en el II Semestre</t>
  </si>
  <si>
    <t>Meta cumplida
El informe de cumplimiento a la Ley 7202 se mantiene actualizado al 19 de setiembre del 2016</t>
  </si>
  <si>
    <t>Meta cumplida
_Mediante oficio DGAN-DSAE-319-2016 de 30 de setiembre del 2016 se remitió a la Dirección General la norma nacional de descricpción finalizadaa y se solicitó la autorización para iniciar la consulta pública</t>
  </si>
  <si>
    <t>Meta en proceso
_Mediante oficio DGAN-DSAE-319-2016 se remitió a la Dirección General la norma nacional de descricpción finalizadaa y se solicitó la autorización para iniciar la consulta pública
_Por medio de correo electrónico de fecha 26 de octubre del 2016 se remitió al SNA la circular DGAN-22-2016 por medio de la cual somete a consulta pública de la norma nacional de descripción archivística
_Por medio de correo electrónico de fecha 05 de diciembre del 2016 se remitió al SNA la circular DGAN-26-2016 por medio de la cual se amplió el plazo de consulta pública al 06 de enero del 2017</t>
  </si>
  <si>
    <t>Meta cumplida parcialmente nivel alto
_Mediante oficio DGAN-DSAE-319-2016 se remitió a la Dirección General la norma nacional de descricpción finalizadaa y se solicitó la autorización para iniciar la consulta pública
_Por medio de correo electrónico de fecha 26 de octubre del 2016 se remitió al SNA la circular DGAN-22-2016 por medio de la cual somete a consulta pública de la norma nacional de descripción archivística
_Por medio de correo electrónico de fecha 05 de diciembre del 2016 se remitió al SNA la circular DGAN-26-2016 por medio de la cual se amplió el plazo de consulta pública al 06 de enero del 2017</t>
  </si>
  <si>
    <t>Meta cumplida
El directorio de archivos y archivistas se mantiene actualizado y publicado en el sitio web del Archivo Nacional
Entre los meses de julio y setiembre se incorporó en el directorio de archivos los nombres y direcciones electrónicas de los jerarcas</t>
  </si>
  <si>
    <t>Meta en proceso
_Mediante oficio DGAN-DSAE-STA-290-2016 de 31 de octubre del 2016 se remitió a la jefatura la propuesta de "Directriz general para la normalización del tipo documental actas de órganos colegiados"
_Mediante oficio DGAN-DSAE-STA-303-2016 de 28 de noviembre del 2016 se remitió a la Dirección General la propuesta de directriz para su revisión y aprobación</t>
  </si>
  <si>
    <t>Meta incumplida
_Mediante oficio DGAN-DSAE-STA-290-2016 de 31 de octubre del 2016 se remitió a la jefatura la propuesta de "Directriz general para la normalización del tipo documental actas de órganos colegiados"
_Mediante oficio DGAN-DSAE-STA-303-2016 de 28 de noviembre del 2016 se remitió a la Dirección General la propuesta de directriz para su revisión y aprobación</t>
  </si>
  <si>
    <t>Meta cumplida 
_Con motivo del XXVIII Congreso Archivístico  2016Nacional se aplicaron las encuestas a las instituciones.
_Los resultados se presentaron en en el congreso</t>
  </si>
  <si>
    <t>Meta cumplida 
_Se seleccionó a la Compañía Nacional de Fuerza y Luz  (DGAN-DG-486-2016 de 22 de junio del 2016) y el Ministerio de Comercio Exterior (DGAN-DG-485-2016 de 22 de junio del 2016) para la aplicación del Modelo y se remitió mediante correo de 24 de junio de 2016 a los enlaces de Gobierno Abierto
_Los resultados de la CNFL y del Archivo Nacional fueron presentados en el XXVIII Congreso Archivístico 2016</t>
  </si>
  <si>
    <t>Meta cumplida
En el XXVIII Congreso Archivístico 2016 se capacitaron aproximadamente 150 personas de diversas instituciones en el modelo de gestión de documentos y administración de archivos.
Entre las personas que se capacitaron se encontraban los encargados de los archivos centrales de las CNFL, el Comex y el Archivo Nacional</t>
  </si>
  <si>
    <t>Meta cumplida
_Mediante oficio DGAN-DG-804-2016 de 03 de octubre del 2016 se remitió el informe de inspección a la Presidente Ejecutiva de la CCSS</t>
  </si>
  <si>
    <t>Meta cumplida
_Mediante oficio DGAN-DSAE-STA-209-2016 de 08 de agosto del 2016 se remitió respuesta a la denuncia recibida por medio de correo electrónico de fecha 06 de junio de 2016</t>
  </si>
  <si>
    <t>Meta cumplida
_Mediante memorando DSAE-STA-345-2016 de 12 de octubre del 2016 se remitió a la coordinación el informe revisado
_Mediante oficio DGAN-DSAE-STA-273-2016 de 18 de octubre del 2016 se remitió a la Dirección General la primera versión del informe de inspección
_Mediante oficio DGAN-DG-962-2016 de 22 de noviembre de 2016 la Dirección General devolvió el informe para corrección
_Mediante oficio DGAN-DSAE-STA-306-2016 de 29 de noviembre del 2016 se remitió a la Dirección General el informe final de inspección
_Mediante oficio DGAN-DG-985-2016 de 01 de diciembre del 2016 la Dirección General remitió el informe de inspección a la Municipalidad de San Pablo de Heredia</t>
  </si>
  <si>
    <t>Meta cumplida
_Mediante oficio DGAN-DG-985-2016 de 01 de diciembre del 2016 la Dirección General remitió el informe de inspección a la Municipalidad de San Pablo de Heredia</t>
  </si>
  <si>
    <t>Meta en proceso
_Mediante memorando DSAE-STA-360-2016 de 26 de octubre del 2016 se informa que de acuerdo con las instrucciones de la Dirección General no se realizará la inspección</t>
  </si>
  <si>
    <t>Meta cumplida
_Mediante oficio CPC-1364-2016 de 2 de setiembre del 2016, el señor Javier Salazar Sáenz, Jefe del Área de Educación y Divulgación del Centro de Investigación y Conservación del Patrimonio Cultural solicitó realizar una inspección al Archivo de Bienes Inmuebles Patrimoniales
_Mediante oficio DGAN-DSAE-300-2016 de 8 de setiembre del 2016 se informó a la Dirección General que se asingaría un profesional
_Mediante memorando DSAE-STA-360-2016 de 26 de octubre del 2016 se informa que de acuerdo con las instrucciones de la Dirección General no se realizará la inspección</t>
  </si>
  <si>
    <t>Meta en proceso
_Mediante oficio DGAN-DG-855-2016 de 26 de octubre del 2016 suscrito por la señora Virginia Chacón Arias, se solicita efectuar una inspección en el Consejo de Transporte Público.
_Mediante memorando DSAE-STA-365-2016 de 28 de octubre del 2016 se solició a la coordinación asignar la inspección
_Mediante memorando DSAE-STA-368-2016 de 31 de octubre del 2016 se asignó la inspección a la señora Mellany Otárola Sáenz
_Mediante memorando DSAE-STA-392-2016 de 18 de noviembre del 2016 se remitió a la coordinación el informe de inspección para control de calidad
_Mediante memorando DSAE-STA-398-2016 de 21 de noviembre del 2016 se remitió a la jefatura el informe para control de calidad
_Mediante memorando DSAE-STA-402-2016 de 28 de noviembre del 2016 se trasladó a la coordinación el informe para corrección
_Mediante oficio DGAN-DSAE-STA-305-2016 de 28 de noviembre del 2016 se remitió a la Dirección General la primera versión del informe de inspección</t>
  </si>
  <si>
    <t>Meta incumplida
_Mediante oficio DGAN-DG-855-2016 de 26 de octubre del 2016 suscrito por la señora Virginia Chacón Arias, se solicita efectuar una inspección en el Consejo de Transporte Público.
_Mediante memorando DSAE-STA-365-2016 de 28 de octubre del 2016 se solició a la coordinación asignar la inspección
_Mediante memorando DSAE-STA-368-2016 de 31 de octubre del 2016 se asignó la inspección a la señora Mellany Otárola Sáenz
_Mediante memorando DSAE-STA-392-2016 de 18 de noviembre del 2016 se remitió a la coordinación el informe de inspección para control de calidad
_Mediante memorando DSAE-STA-398-2016 de 21 de noviembre del 2016 se remitió a la jefatura el informe para control de calidad
_Mediante memorando DSAE-STA-402-2016 de 28 de noviembre del 2016 se trasladó a la coordinación el informe para corrección
_Mediante oficio DGAN-DSAE-STA-305-2016 de 28 de noviembre del 2016 se remitió a la Dirección General la primera versión del informe de inspección</t>
  </si>
  <si>
    <t>Meta en proceso
_En la sesión 33-2016 de 7 de octubre del 2016 la CNSED aprobó la propuesta de informe</t>
  </si>
  <si>
    <t>Meta cumplida
_Mediante oficio DSAE-STA-178-2016 de 30 de junio del 2016 se remitió a la jefatura la nueva estructura del informe de valoración documental
_Mediante oficio DSAE-269-2016 de 29 de julio del 2016 se remitió a la CNSED la propuesta de informe de valoración
_En la sesión 33-2016 de 7 de octubre del 2016 la CNSED aprobó la propuesta de informe</t>
  </si>
  <si>
    <t>Meta cumplida en el III Trimestre
Mediante oficio DGAN-DSAE-STA-217-2016 de 23 de agosto del 2016 se remitió a la Unidad de Proyección Institucional el resultado de la revisión del artículo</t>
  </si>
  <si>
    <t>Meta cumplida en el III Trimestre
Mediante oficio DGAN-DSAE-AI-092-2016 de 04 de agosto del 2016 se remitió a la Unidad de Proyección Institucional el resultado de la revisión del artículo</t>
  </si>
  <si>
    <t>Meta cumplida 
Mediante oficio DGAN-DSAE-STA-217-2016 de 23 de agosto del 2016 se remitió a la Unidad de Proyección Institucional el resultado de la revisión del artículo</t>
  </si>
  <si>
    <t>Meta cumplida 
Mediante oficio DGAN-DSAE-AI-092-2016 de 04 de agosto del 2016 se remitió a la Unidad de Proyección Institucional el resultado de la revisión del artículo</t>
  </si>
  <si>
    <t>Meta cumplida en el III Trimestre
Mediante oficio DGAN-DSAE-STA-213-2016 de 11 de agosto del 2016 se remitió a la Unidad de Proyección Institucional el resultado de la revisión del artículo</t>
  </si>
  <si>
    <t>Meta cumplida en el III Trimestre
Mediante oficio DGAN-DSAE-288-2016 de 26 de agosto del 2016 se remitió a la Unidad de Proyección Institucional el resultado de la revisión del artículo</t>
  </si>
  <si>
    <t>Meta cumplida 
Mediante oficio DGAN-DSAE-STA-213-2016 de 11 de agosto del 2016 se remitió a la Unidad de Proyección Institucional el resultado de la revisión del artículo</t>
  </si>
  <si>
    <t>Meta cumplida
Mediante oficio DGAN-DSAE-288-2016 de 26 de agosto del 2016 se remitió a la Unidad de Proyección Institucional el resultado de la revisión del artículo</t>
  </si>
  <si>
    <t>Meta en proceso
_Mediante memorando DSAE-040-2016 de 4 de octubre del 2016 se asignó a las señoras Natalia Cantillano Mora y Mellany Otárola Sáenz la elaboración de dos apartados de la directriz
_La elaboración de los apartados asignados se encuentra en un 80%</t>
  </si>
  <si>
    <t>Meta xumplida parcialmente nivel alto
_Mediante memorando DSAE-040-2016 de 4 de octubre del 2016 se asignó a las señoras Natalia Cantillano Mora y Mellany Otárola Sáenz la elaboración de dos apartados de la directriz
_La elaboración de los apartados asignados se encuentra en un 80%</t>
  </si>
  <si>
    <t xml:space="preserve">Meta cumplida
_Se realizaron reuniones de departamento los días 8 de noviembre del 2016 y 7 de diciembre del 2016 (minutas pendientes de remitir)
_En cada meta de los programas 1,2 y 3 se reporta el seguimiento que se ha dado a las actividades programadas
_En el anexo 9 se reporta el seguimiento a las metas Asci-Sevri 2006-2015
_En el anexo 10 se reportan otras actividades administrativas de seguimiento y control
_En el anexo 11 se reportan los indicarores
</t>
  </si>
  <si>
    <t xml:space="preserve">Meta cumplida
Mediante los siguientes oficios se remitieron a la Subdirección General las minutas de reuniones de departamento:
_DSAE-097-2016 de 04 de marzo del 2016: minutas 01-2016 de 19 de enero del 2016 y 02-2016 de 03 de marzo del 2016
_DGAN-DSAE-312-2016 de 29 de setiembre del 2016 las minutas:  03-2016 del 26 de mayo del 2016;  04-2016 del24 de agosto del 2016; 05-2016 del 06 de setiembre del 2016;  06-2016 del 21 de setiembre del 2016
_Se realizaron reuniones de departamento los días 8 de noviembre del 2016 y 7 de diciembre del 2016 (minutas pendientes de remitir)
_En cada meta de los programas 1,2 y 3 se reporta el seguimiento que se ha dado a las actividades programadas
_En el anexo 9 se reporta el seguimiento a las metas Asci-Sevri 2006-2015
_En el anexo 10 se reportan otras actividades administrativas de seguimiento y control
_En el anexo 11 se reportan los indicarores
</t>
  </si>
  <si>
    <t>Meta cumplida
DSAE: Desde el año 2013 el departamento utiliza carpetas compartidas donde coloca oficios,informes, directrices,procedimientos , entre otros documentos</t>
  </si>
  <si>
    <t>Meta en proceso
_En el anexo 9 se pueden ver las acciones realizadas para el cumplimiento de la meta
_Mediante oficio DGAN-DG-1009-2016 de 08/12/2016 la DG trasladó el procedimiento a la Junta Administrativa</t>
  </si>
  <si>
    <t>Meta cumplida parcialmente nivel alto
_En el anexo 9 se pueden ver las acciones realizadas para el cumplimiento de la meta
_Mediante oficio DGAN-DG-1009-2016 de 08/12/2016 la DG trasladó el procedimiento a la Junta Administrativa</t>
  </si>
  <si>
    <t>Una vez que este procedimiento sea aprobado por la Junta Administrativa se dará a conocer al personal del DSAE y se velará por su cumplimiento.</t>
  </si>
  <si>
    <t xml:space="preserve">Meta incumplida
El personal de la Unidad Archivo Intermedio intervino en la elaboración del procedimiento </t>
  </si>
  <si>
    <t>Meta en proceso
_En el anexo 9 se pueden ver las acciones realizadas para el cumplimiento de la meta
_Mediante oficio DGAN-DG-1008-2016 de 08/12/2016 la DG trasladó el procedimiento a la Junta Administrativa</t>
  </si>
  <si>
    <t>Metacumplida parcialmente nivel alto
_En el anexo 9 se pueden ver las acciones realizadas para el cumplimiento de la meta
_Mediante oficio DGAN-DG-1008-2016 de 08/12/2016 la DG trasladó el procedimiento a la Junta Administrativa</t>
  </si>
  <si>
    <t>Meta cumplida
_DGAN-DSAE-326-2016 de 14 de octubre del 2016: informe correspondiente al III Trimestre del 2016
_DGAN-DSAE-358-2016 de 28 de noviembre del 2016: informe de octubre del 2016</t>
  </si>
  <si>
    <t>Meta cumplida
Mediante los siguientes oficios se presentaron los informes de seguimiento del POI del DSAE:
_DSAE-067-2015 de 15 de febrero del 2016: informe de enero
_DSAE-123-2016 de 18 de marzo del 2016: informe de febrero
__DSAE-156-2016 de  21 de abril del 2016: informe I Trimestre
_DSAE-188-2016 de 20 de mayo del 2016: informe de abril
_DSAE-165-2016 de 27 de abril del 2016 se dio respuesta al oficio DG-214-2016 relacionado con la reprogramación del POI-2016 del DSAE
_DSAE-215-2016 de 15 de junio del 2016: informe de mayo
_DGAN-DSAE-250-2016 de  17 de julio del 2016: informe II Trimestre
_DGAN-DSAE-281-2016 de 16 de agosto del 2016. informe de julio
_DGAN-DSAE-310-2016 de 27 de setiembre del 2016: informe de agosto
_DGAN-DSAE-326-2016 de 14 de octubre del 2016: informe III Trimestre 
_DGAN-DSAE-358-2016 de 28 de noviembre del 2016: informe de octubre del 2016</t>
  </si>
  <si>
    <r>
      <t xml:space="preserve">Meta en proceso
</t>
    </r>
    <r>
      <rPr>
        <u/>
        <sz val="9"/>
        <rFont val="Calibri"/>
        <family val="2"/>
        <scheme val="minor"/>
      </rPr>
      <t>T87-2016</t>
    </r>
    <r>
      <rPr>
        <sz val="9"/>
        <rFont val="Calibri"/>
        <family val="2"/>
        <scheme val="minor"/>
      </rPr>
      <t xml:space="preserve">
_Mediante oficio DSAE-STA-285-2016 de 28 de octubre del 2016 se remitieron al DAH 235 unidades (1,4  metros)
</t>
    </r>
    <r>
      <rPr>
        <u/>
        <sz val="9"/>
        <rFont val="Calibri"/>
        <family val="2"/>
        <scheme val="minor"/>
      </rPr>
      <t>T99-2016</t>
    </r>
    <r>
      <rPr>
        <sz val="9"/>
        <rFont val="Calibri"/>
        <family val="2"/>
        <scheme val="minor"/>
      </rPr>
      <t xml:space="preserve">
_Mediante oficio DGAN-DSAE-STA-279-2016 de 25 de octubre del 2016 se solicitó al DAH un número de transferencia (ingreso 25-10-2016, 277 unidades, 1,60 metros)
_Mediante oficio DGAN-DSAE-STA-288-2016 de 31 de octubre del 2016 se comunicó el recibo de la transferencia
_Mediante memorando DSAE-STA-375-2016 de 02 de noviembre del 2016 se remitió el archivo para control de calidad
_El control de calidad está finalizado, pendiente trasladar al DAH
</t>
    </r>
    <r>
      <rPr>
        <u/>
        <sz val="9"/>
        <rFont val="Calibri"/>
        <family val="2"/>
        <scheme val="minor"/>
      </rPr>
      <t xml:space="preserve">T113-2016
</t>
    </r>
    <r>
      <rPr>
        <sz val="9"/>
        <rFont val="Calibri"/>
        <family val="2"/>
        <scheme val="minor"/>
      </rPr>
      <t>_Mediante oficio DGAN-DSAE-STA-316-2016 de 07 de diciembre del 2016 se solicitó al DAH un número de transferencia
_Mediante oficio DSAE-STA-323-2016 de 15 de diciembre del 2016 se remitieron al DAH 121 unidades (1,28  metros)</t>
    </r>
  </si>
  <si>
    <r>
      <t xml:space="preserve">Meta cumplida
</t>
    </r>
    <r>
      <rPr>
        <u/>
        <sz val="9"/>
        <rFont val="Calibri"/>
        <family val="2"/>
        <scheme val="minor"/>
      </rPr>
      <t xml:space="preserve">T043-2016 </t>
    </r>
    <r>
      <rPr>
        <sz val="9"/>
        <rFont val="Calibri"/>
        <family val="2"/>
        <scheme val="minor"/>
      </rPr>
      <t xml:space="preserve">(100% cumplida)
_Mediante oficio DSAE-STA-176-2016 de 30 de junio del 2016 se remitieron al DAH 505 unidades (1 metro) 
</t>
    </r>
    <r>
      <rPr>
        <u/>
        <sz val="9"/>
        <rFont val="Calibri"/>
        <family val="2"/>
        <scheme val="minor"/>
      </rPr>
      <t>T87-2016</t>
    </r>
    <r>
      <rPr>
        <sz val="9"/>
        <rFont val="Calibri"/>
        <family val="2"/>
        <scheme val="minor"/>
      </rPr>
      <t xml:space="preserve"> (100% cumplida)
_Mediante oficio DSAE-STA-285-2016 de 28 de octubre del 2016 se remitieron al DAH 235 unidades (1,4  metros)
</t>
    </r>
    <r>
      <rPr>
        <u/>
        <sz val="9"/>
        <rFont val="Calibri"/>
        <family val="2"/>
        <scheme val="minor"/>
      </rPr>
      <t>T99-2016</t>
    </r>
    <r>
      <rPr>
        <sz val="9"/>
        <rFont val="Calibri"/>
        <family val="2"/>
        <scheme val="minor"/>
      </rPr>
      <t xml:space="preserve"> (80% cumplida)
_Mediante memorando DSAE-STA-375-2016 de 02 de noviembre del 2016 se remitió el archivo para control de calidad
_El control de calidad está finalizado, pendiente trasladar al DAH
</t>
    </r>
    <r>
      <rPr>
        <u/>
        <sz val="9"/>
        <rFont val="Calibri"/>
        <family val="2"/>
        <scheme val="minor"/>
      </rPr>
      <t xml:space="preserve">T113-2016 </t>
    </r>
    <r>
      <rPr>
        <sz val="9"/>
        <rFont val="Calibri"/>
        <family val="2"/>
        <scheme val="minor"/>
      </rPr>
      <t>(100% cumplida)</t>
    </r>
    <r>
      <rPr>
        <u/>
        <sz val="9"/>
        <rFont val="Calibri"/>
        <family val="2"/>
        <scheme val="minor"/>
      </rPr>
      <t xml:space="preserve">
</t>
    </r>
    <r>
      <rPr>
        <sz val="9"/>
        <rFont val="Calibri"/>
        <family val="2"/>
        <scheme val="minor"/>
      </rPr>
      <t>_Mediante oficio DGAN-DSAE-STA-316-2016 de 07 de diciembre del 2016 se solicitó al DAH un número de transferencia
_Mediante oficio DSAE-STA-323-2016 de 15 de diciembre del 2016 se remitieron al DAH 121 unidades (1,28  metros)
El cálculo del porcentaje de logros se realizó de la siguiente manera:
95% = (100%+100%+80%+100%)/400</t>
    </r>
  </si>
  <si>
    <r>
      <t xml:space="preserve">Meta cumplida
</t>
    </r>
    <r>
      <rPr>
        <u/>
        <sz val="9"/>
        <rFont val="Calibri"/>
        <family val="2"/>
        <scheme val="minor"/>
      </rPr>
      <t>Informe 2015-2016</t>
    </r>
    <r>
      <rPr>
        <sz val="9"/>
        <rFont val="Calibri"/>
        <family val="2"/>
        <scheme val="minor"/>
      </rPr>
      <t xml:space="preserve">  
_Mediante oficio DGAN-JA-844-2016 de 27 de octubre del 2016 la Junta Administrativa aprobó el informe IADA-2015-2016 y comisiona a la señorita María Fernanda Guzmán Calderón para que remita vía correo electrónico el informe a los jerarcas y encargados de archivos centrales el acuerdo 6.1. tomado enla sesión 34-2016 de 19 de octubre del 2016
_Mediante oficio DGAN-JA-845-2016 de 27 de octubre del 2016 se remitió a los jerarcas y encargados de archivos centrales el acuerdo 6.2. tomado en la sesión 34-2016; recordando a las instituciones que incumplen con la presentación del informe la obligatoriedad legal.
_Mediante oficios DGAN-JA-846-2016, DGAN-JA-847-2016, DGAN-JA-848-2016  de 27 de octubre del 2016, se remitieron las recomendaciones contenidas en el informe IADA 2015-2016 a jerarcas, encargados de archivos centrales, Defensora de los Habitantes, Coordinación de la Sección de Archivística, Jefe del Departamento Administrativo Financiero del Archivo Nacional, Encargada de Capacitación del Archivo Nacional</t>
    </r>
  </si>
  <si>
    <r>
      <t xml:space="preserve">Meta cumplida
</t>
    </r>
    <r>
      <rPr>
        <u/>
        <sz val="9"/>
        <rFont val="Calibri"/>
        <family val="2"/>
        <scheme val="minor"/>
      </rPr>
      <t>Informe 2014-2015</t>
    </r>
    <r>
      <rPr>
        <sz val="9"/>
        <rFont val="Calibri"/>
        <family val="2"/>
        <scheme val="minor"/>
      </rPr>
      <t xml:space="preserve">  
_Mediante oficio JA-0210-2016 de 14 de marzo del 2016 la Junta Administrativa aprobó el informe IADA-2014-2015
_Mediante los oficios DSAE-STA-115-2016, DSAE-STA-116-2016, DSAE-STA-117-2016 y DSAE-STA-118-2016; del 21 de abril del 2016; se comunicaron las recomendaciones del informe de desarrollo archivístico 2015 aprobado por la JAAN
_Mediante oficios DSAE-STA-119-2016 de 21 de abril del 2016 y DSAE-STA-145-2016 de 3 de junio del 2016 se comunicó a la JAAN la aplicación de las recomendaciones aprobadas en el informe de desarrollo archivístico 2015 en el cumplimiento del DGAN-JA-0403-2016 de 24 de mayo de 2016  
</t>
    </r>
    <r>
      <rPr>
        <u/>
        <sz val="9"/>
        <rFont val="Calibri"/>
        <family val="2"/>
        <scheme val="minor"/>
      </rPr>
      <t xml:space="preserve">Informe 2015-2016  </t>
    </r>
    <r>
      <rPr>
        <sz val="9"/>
        <rFont val="Calibri"/>
        <family val="2"/>
        <scheme val="minor"/>
      </rPr>
      <t xml:space="preserve">
_Mediante oficio DGAN-JA-844-2016 de 27 de octubre del 2016 la Junta Administrativa aprobó el informe IADA-2015-2016 y comisiona a la señorita María Fernanda Guzmán Calderón para que remita vía correo electrónico el informe a los jerarcas y encargados de archivos centrales el acuerdo 6.1. tomado enla sesión 34-2016 de 19 de octubre del 2016</t>
    </r>
  </si>
  <si>
    <r>
      <t xml:space="preserve">Meta en proceso 
_Mediante oficio DGAN-DSAE-STA-269-2016 de 12 de octubre del 2016 se remitió a la JAAN) el informe Cumley </t>
    </r>
    <r>
      <rPr>
        <sz val="9"/>
        <color rgb="FFFF0000"/>
        <rFont val="Calibri"/>
        <family val="2"/>
        <scheme val="minor"/>
      </rPr>
      <t xml:space="preserve">
</t>
    </r>
    <r>
      <rPr>
        <sz val="9"/>
        <rFont val="Calibri"/>
        <family val="2"/>
        <scheme val="minor"/>
      </rPr>
      <t xml:space="preserve"> _Mediante oficio DGAN-JA-851-2016 la JAAN informó que se procederá a consultar a las instituciones que conforman el SNA el contenido del Cumley y que en un período de 10 días hábiles hagan llegar sus observaciones. </t>
    </r>
    <r>
      <rPr>
        <sz val="9"/>
        <color rgb="FFFF0000"/>
        <rFont val="Calibri"/>
        <family val="2"/>
        <scheme val="minor"/>
      </rPr>
      <t xml:space="preserve">
</t>
    </r>
    <r>
      <rPr>
        <sz val="9"/>
        <rFont val="Calibri"/>
        <family val="2"/>
        <scheme val="minor"/>
      </rPr>
      <t xml:space="preserve"> _Mediante oficio DGAN-JA-852-2016 de 27 de octubre del 2016, la JAAN remitió a los jerarcas y encargados de los archivos centrales de las instituciones que conforman el Sistema Nacional de Archivos  el Cumley, y otorgó 10 días hábiles para revisar lainformación y remitir las observaciones si las tuvieran.
_Mediante oficio DGAN-JA-853-2016 de 27 de octubre del 2016 la JAAN indicó algunas observaciones con respecto a la recomendación 3 del Cumley y la categorización propuesta para las instituciones que conforman el SNA
_Mediante correos electrónicos de fecha 14 de noviembre se sometió a consulta el informe Cumley</t>
    </r>
  </si>
  <si>
    <r>
      <t xml:space="preserve">Meta en proceso 
Mediante oficio DGAN-DSAE-STA-242-2016 de 19 de setiembre del 2016 se remitió a la Direccion General el “Informe sobre el cumplimiento de la Ley 7202 y su reglamento en las instituciones que integran el Sistema Nacional de Archivos (Cumley)” debidamente actualizado.
_Mediante oficio DGAN-DG-758-2016 de 26 de setiembre del 2016 la Dirección General solicita la remisión a la Junta Administrativa (JAAN) para su aprobación.
_Mediante oficio DGAN-DSAE-STA-269-2016 de 12 de octubre del 2016 se remitió a la JAAN) el informe Cumley </t>
    </r>
    <r>
      <rPr>
        <sz val="9"/>
        <color rgb="FFFF0000"/>
        <rFont val="Calibri"/>
        <family val="2"/>
        <scheme val="minor"/>
      </rPr>
      <t xml:space="preserve">
</t>
    </r>
    <r>
      <rPr>
        <sz val="9"/>
        <rFont val="Calibri"/>
        <family val="2"/>
        <scheme val="minor"/>
      </rPr>
      <t xml:space="preserve"> _Mediante oficio DGAN-JA-851-2016 la JAAN informó que se procederá a consultar a las instituciones que conforman el SNA el contenido del Cumley y que en un período de 10 días hábiles hagan llegar sus observaciones. </t>
    </r>
    <r>
      <rPr>
        <sz val="9"/>
        <color rgb="FFFF0000"/>
        <rFont val="Calibri"/>
        <family val="2"/>
        <scheme val="minor"/>
      </rPr>
      <t xml:space="preserve">
</t>
    </r>
    <r>
      <rPr>
        <sz val="9"/>
        <rFont val="Calibri"/>
        <family val="2"/>
        <scheme val="minor"/>
      </rPr>
      <t xml:space="preserve"> _Mediante oficio DGAN-JA-852-2016 de 27 de octubre del 2016, la JAAN remitió a los jerarcas y encargados de los archivos centrales de las instituciones que conforman el Sistema Nacional de Archivos  el Cumley, y otorgó 10 días hábiles para revisar lainformación y remitir las observaciones si las tuvieran.</t>
    </r>
  </si>
  <si>
    <r>
      <t xml:space="preserve">INFORMA DTI
DSAE:
</t>
    </r>
    <r>
      <rPr>
        <sz val="9"/>
        <rFont val="Calibri"/>
        <family val="2"/>
        <scheme val="minor"/>
      </rPr>
      <t>_Mediante oficio DSAE-145-2016 de 14/04/2016 se remitió a la DG el informe del taller relacionado con la metodología aplicada para el cálculo del ITSP
_Mediante oficio DSAE-154-2016 de 18/04/2016 se informó a las jefaturas los datos que deben ser publicados en el sitio web
_Mediante oficio DSAE-161-2016 de 25/04/2016 se dio respuesta a la Auditoría Interna con respecto al enlace para publicar en el sitio web
_Mediante oficio DGAN-DSAE-251-2016 de 18/07/2016 se dio respuesta al oficio DGAN-DG-314-2016 relacionado con el ITSP y la calidad de la prestación de servicios públicos por medios digitales de Gobierno Digital
_Mediante oficio DGAN-DG-PI-109-2016 de 10/08/2016 se dio respuesta al oficio DGAN-DG-572-2016 con respecto a los servicios en línea en el sitio web
_Mediante correo electrónico de 27/09/2016 se informa que el Archivo Nacional obtuvo el tercer lugar en la evaluación de ITSP</t>
    </r>
  </si>
  <si>
    <r>
      <t xml:space="preserve">Meta cumplida
</t>
    </r>
    <r>
      <rPr>
        <u/>
        <sz val="9"/>
        <color theme="1"/>
        <rFont val="Calibri"/>
        <family val="2"/>
        <scheme val="minor"/>
      </rPr>
      <t xml:space="preserve">T63-2015 </t>
    </r>
    <r>
      <rPr>
        <sz val="9"/>
        <color theme="1"/>
        <rFont val="Calibri"/>
        <family val="2"/>
        <scheme val="minor"/>
      </rPr>
      <t xml:space="preserve">(100% cumplida)
_Mediante oficio DSAE-STA-080-2016 de 15 de marzo del 2016 se remitieron al DAH 151 unidades documentales (1,69 metros)
</t>
    </r>
    <r>
      <rPr>
        <u/>
        <sz val="9"/>
        <color theme="1"/>
        <rFont val="Calibri"/>
        <family val="2"/>
        <scheme val="minor"/>
      </rPr>
      <t xml:space="preserve">T64-2015 </t>
    </r>
    <r>
      <rPr>
        <sz val="9"/>
        <color theme="1"/>
        <rFont val="Calibri"/>
        <family val="2"/>
        <scheme val="minor"/>
      </rPr>
      <t>(100% cumplida)
Mediante oficio DGAN-DSAE-STA-251-2016 de 23 de setiembre del 2016 se remitieron al DAH 209 positivos y 205 imágenes  
Mediante oficio DGAN-DSAE-STA-208-2016 de 08 de agosto del 2016 se solicitó al Archivo Central del MEP  remitir las descripciones siguiendo los nuevos lineamientos del Archivo Nacional (plantillas en excel)
Se considera la meta cumplida en vista de que los dos tractos recibidos del Colegio Superior de Señoritas se trasladaron al DAH</t>
    </r>
  </si>
  <si>
    <r>
      <t xml:space="preserve">Meta cumplida en el I Trimestre
</t>
    </r>
    <r>
      <rPr>
        <u/>
        <sz val="9"/>
        <rFont val="Calibri"/>
        <family val="2"/>
        <scheme val="minor"/>
      </rPr>
      <t xml:space="preserve">T85-2014
</t>
    </r>
    <r>
      <rPr>
        <sz val="9"/>
        <rFont val="Calibri"/>
        <family val="2"/>
        <scheme val="minor"/>
      </rPr>
      <t xml:space="preserve">_Mediante oficio DSAE-STA-050-2016 de 25 de febrero del 2016 se remitieron al DAH 152 unidades documentales (8 metros)
</t>
    </r>
  </si>
  <si>
    <r>
      <t xml:space="preserve">Meta cumplida parcialmente nivel alto
</t>
    </r>
    <r>
      <rPr>
        <u/>
        <sz val="9"/>
        <color theme="1"/>
        <rFont val="Calibri"/>
        <family val="2"/>
        <scheme val="minor"/>
      </rPr>
      <t>T20-2015</t>
    </r>
    <r>
      <rPr>
        <sz val="9"/>
        <color theme="1"/>
        <rFont val="Calibri"/>
        <family val="2"/>
        <scheme val="minor"/>
      </rPr>
      <t xml:space="preserve">
_Mediante oficio DSAE-STA-120-2016 de 22 de abril del 2016 se comunicó al BCR el recibo de la transferencia
_Mediante oficio DGAN-DSAE-STA-215-2016 de 16 de agosto del 2016 se informó al Banco de Costa Rica la devolución de una unidad documental que se recibió erróneamente
_Mediante memorando DSAE-STA-258-2016 de 16 de agosto del 2016 se remitió el archivo para control de calidad</t>
    </r>
  </si>
  <si>
    <r>
      <t xml:space="preserve">Meta en proceso
</t>
    </r>
    <r>
      <rPr>
        <u/>
        <sz val="9"/>
        <rFont val="Calibri"/>
        <family val="2"/>
        <scheme val="minor"/>
      </rPr>
      <t xml:space="preserve">T28-2016
</t>
    </r>
    <r>
      <rPr>
        <sz val="9"/>
        <rFont val="Calibri"/>
        <family val="2"/>
        <scheme val="minor"/>
      </rPr>
      <t>_Mediante memorando DSAE-STA-420-2016 de 08 de diciembre del 2016 se trasladó el archivo para control de calidad</t>
    </r>
  </si>
  <si>
    <r>
      <rPr>
        <u/>
        <sz val="9"/>
        <rFont val="Calibri"/>
        <family val="2"/>
        <scheme val="minor"/>
      </rPr>
      <t xml:space="preserve">Meta cumplida parcialmente nivel alto
T27-2016 </t>
    </r>
    <r>
      <rPr>
        <sz val="9"/>
        <rFont val="Calibri"/>
        <family val="2"/>
        <scheme val="minor"/>
      </rPr>
      <t xml:space="preserve">(50% cumplida)
</t>
    </r>
    <r>
      <rPr>
        <u/>
        <sz val="9"/>
        <rFont val="Calibri"/>
        <family val="2"/>
        <scheme val="minor"/>
      </rPr>
      <t>_</t>
    </r>
    <r>
      <rPr>
        <sz val="9"/>
        <rFont val="Calibri"/>
        <family val="2"/>
        <scheme val="minor"/>
      </rPr>
      <t xml:space="preserve">926 unidades, 4,8 metros
_Mediante oficio DSAE-STA-072-2016 de 07 de marzo del 2016 se solicitó al DAH un número de transferencia
</t>
    </r>
    <r>
      <rPr>
        <u/>
        <sz val="9"/>
        <rFont val="Calibri"/>
        <family val="2"/>
        <scheme val="minor"/>
      </rPr>
      <t>T28-201</t>
    </r>
    <r>
      <rPr>
        <sz val="9"/>
        <rFont val="Calibri"/>
        <family val="2"/>
        <scheme val="minor"/>
      </rPr>
      <t xml:space="preserve">6 (80% cumplida)
_171 unidades, 1,44 metros
_Mediante oficio DSAE-STA-073-2016 de 07 de marzo del 2016 se solicitó al DAH un número de transferencia
_Mediante memorando DSAE-STA-420-2016 de 08 de diciembre del 2016 se trasladó el archivo para control de calidad
</t>
    </r>
    <r>
      <rPr>
        <u/>
        <sz val="9"/>
        <rFont val="Calibri"/>
        <family val="2"/>
        <scheme val="minor"/>
      </rPr>
      <t>T29-2016</t>
    </r>
    <r>
      <rPr>
        <sz val="9"/>
        <rFont val="Calibri"/>
        <family val="2"/>
        <scheme val="minor"/>
      </rPr>
      <t xml:space="preserve"> (100% cumplida)
_Mediante oficio DSAE-STA-126-2016 de 29 de abril del 2016 se remitieron al DAH 30 unidades (1 metro)
El cálculo del porcentaje de logros se realizó de la siguiente manera:
77% = (50%+80%+100%)/300</t>
    </r>
  </si>
  <si>
    <r>
      <t xml:space="preserve">Meta cumplida en I, II y III Trimestres
</t>
    </r>
    <r>
      <rPr>
        <u/>
        <sz val="9"/>
        <rFont val="Calibri"/>
        <family val="2"/>
        <scheme val="minor"/>
      </rPr>
      <t xml:space="preserve">T68-2015 </t>
    </r>
    <r>
      <rPr>
        <sz val="9"/>
        <rFont val="Calibri"/>
        <family val="2"/>
        <scheme val="minor"/>
      </rPr>
      <t xml:space="preserve">(100% cumplida)
_Mediante oficio DSAE-STA-018-2016 de 18 de enero del 2016 se remitieron al DAH 37 unidades documentales (1,94 metros)
</t>
    </r>
    <r>
      <rPr>
        <u/>
        <sz val="9"/>
        <rFont val="Calibri"/>
        <family val="2"/>
        <scheme val="minor"/>
      </rPr>
      <t>T23-2016</t>
    </r>
    <r>
      <rPr>
        <sz val="9"/>
        <rFont val="Calibri"/>
        <family val="2"/>
        <scheme val="minor"/>
      </rPr>
      <t xml:space="preserve"> (100% cumplida)
_Mediante oficio DSAE-STA-098-2016 de 05 de abril de 2016 se trasladaron al DAH 203 unidades documentales (12,36 metros)
</t>
    </r>
    <r>
      <rPr>
        <u/>
        <sz val="9"/>
        <rFont val="Calibri"/>
        <family val="2"/>
        <scheme val="minor"/>
      </rPr>
      <t>T75-2016</t>
    </r>
    <r>
      <rPr>
        <sz val="9"/>
        <rFont val="Calibri"/>
        <family val="2"/>
        <scheme val="minor"/>
      </rPr>
      <t xml:space="preserve">  (100% cumplida)
_Mediante oficio DGAN-DSAE-STA-224-2016 de 30 de agosto del 2016 se remitieron al DAH 87 unidades documentales (5,40 metros)
</t>
    </r>
    <r>
      <rPr>
        <u/>
        <sz val="9"/>
        <rFont val="Calibri"/>
        <family val="2"/>
        <scheme val="minor"/>
      </rPr>
      <t xml:space="preserve">T76-2016 </t>
    </r>
    <r>
      <rPr>
        <sz val="9"/>
        <rFont val="Calibri"/>
        <family val="2"/>
        <scheme val="minor"/>
      </rPr>
      <t>(100% cumplida)
_Mediante oficio DGAN-DSAE-STA-224-2016 de 30 de agosto del 2016 se remitieron al DAH 90 unidades documentales (5,40 metros)</t>
    </r>
  </si>
  <si>
    <r>
      <t xml:space="preserve">Meta cumplida 
</t>
    </r>
    <r>
      <rPr>
        <u/>
        <sz val="9"/>
        <rFont val="Calibri"/>
        <family val="2"/>
        <scheme val="minor"/>
      </rPr>
      <t xml:space="preserve">T21-2016
</t>
    </r>
    <r>
      <rPr>
        <sz val="9"/>
        <rFont val="Calibri"/>
        <family val="2"/>
        <scheme val="minor"/>
      </rPr>
      <t>_Mediante oficio DSAE-STA-049-2016 de 25 de febrero del 2016 se remitieron al DAH 10 unidades documentales (0.39 metros)</t>
    </r>
  </si>
  <si>
    <r>
      <t xml:space="preserve">Meta cumplida en el I Trimestre
</t>
    </r>
    <r>
      <rPr>
        <u/>
        <sz val="9"/>
        <rFont val="Calibri"/>
        <family val="2"/>
        <scheme val="minor"/>
      </rPr>
      <t>T16-2016</t>
    </r>
    <r>
      <rPr>
        <sz val="9"/>
        <rFont val="Calibri"/>
        <family val="2"/>
        <scheme val="minor"/>
      </rPr>
      <t xml:space="preserve">
_Mediante oficio DSAE-STA-052-2016 de 25 de febrero del 2016 se remitieron al DAH 24 unidades documentales (0,47 metros) de la Comisión Reguladora de Incentivos Turísticos del ICT, fechas extremas 1985-1995</t>
    </r>
  </si>
  <si>
    <r>
      <t xml:space="preserve">Meta cumplida e
</t>
    </r>
    <r>
      <rPr>
        <u/>
        <sz val="9"/>
        <rFont val="Calibri"/>
        <family val="2"/>
        <scheme val="minor"/>
      </rPr>
      <t xml:space="preserve">T037-2016
</t>
    </r>
    <r>
      <rPr>
        <sz val="9"/>
        <rFont val="Calibri"/>
        <family val="2"/>
        <scheme val="minor"/>
      </rPr>
      <t>_Mediante oficio DSAE-STA-111-2016 de 19 de abril del 2016 se remitieron al DAH 9 unidades documentales (0,14 metros)</t>
    </r>
  </si>
  <si>
    <r>
      <t xml:space="preserve">Meta cumplida 
</t>
    </r>
    <r>
      <rPr>
        <u/>
        <sz val="9"/>
        <color theme="1"/>
        <rFont val="Calibri"/>
        <family val="2"/>
        <scheme val="minor"/>
      </rPr>
      <t xml:space="preserve">T30-2016
</t>
    </r>
    <r>
      <rPr>
        <sz val="9"/>
        <color theme="1"/>
        <rFont val="Calibri"/>
        <family val="2"/>
        <scheme val="minor"/>
      </rPr>
      <t>_Mediante oficio DGAN-DSAE-STA-226-2016 de 30 de agosto del 2016 se remitieron al DAH 113 unidades documentales (1,4 metros)</t>
    </r>
  </si>
  <si>
    <r>
      <t xml:space="preserve">Meta en proceso
</t>
    </r>
    <r>
      <rPr>
        <u/>
        <sz val="9"/>
        <rFont val="Calibri"/>
        <family val="2"/>
        <scheme val="minor"/>
      </rPr>
      <t>T86-2016</t>
    </r>
    <r>
      <rPr>
        <sz val="9"/>
        <rFont val="Calibri"/>
        <family val="2"/>
        <scheme val="minor"/>
      </rPr>
      <t xml:space="preserve">
_Mediante oficio DGAN-DSAE-STA-284-2016 de 28 de octubre del 2016 se remitieron al DAH 152 unidades documentales (1,4 metros)</t>
    </r>
  </si>
  <si>
    <r>
      <t xml:space="preserve">Meta cumplida
</t>
    </r>
    <r>
      <rPr>
        <u/>
        <sz val="9"/>
        <rFont val="Calibri"/>
        <family val="2"/>
        <scheme val="minor"/>
      </rPr>
      <t xml:space="preserve">T35-2016 </t>
    </r>
    <r>
      <rPr>
        <sz val="9"/>
        <rFont val="Calibri"/>
        <family val="2"/>
        <scheme val="minor"/>
      </rPr>
      <t xml:space="preserve">(100% cumplida)
_Mediante oficio DSAE-STA-098-2016 de 05 de abril del 2016 se trasladaron al DAH 160 unidades (1,26 metros)
</t>
    </r>
    <r>
      <rPr>
        <u/>
        <sz val="9"/>
        <rFont val="Calibri"/>
        <family val="2"/>
        <scheme val="minor"/>
      </rPr>
      <t xml:space="preserve">T53-2016 </t>
    </r>
    <r>
      <rPr>
        <sz val="9"/>
        <rFont val="Calibri"/>
        <family val="2"/>
        <scheme val="minor"/>
      </rPr>
      <t xml:space="preserve">(100% cumplida)
_Mediante oficio DSAE-STA-177-2016 de 30 de junio del 2016 se trasladaron al DAH 150 unidades (1,12 metros)
</t>
    </r>
    <r>
      <rPr>
        <u/>
        <sz val="9"/>
        <rFont val="Calibri"/>
        <family val="2"/>
        <scheme val="minor"/>
      </rPr>
      <t xml:space="preserve">T68-2016 </t>
    </r>
    <r>
      <rPr>
        <sz val="9"/>
        <rFont val="Calibri"/>
        <family val="2"/>
        <scheme val="minor"/>
      </rPr>
      <t xml:space="preserve">(100% cumplida)
_Mediante oficio DGAN-DSAE-STA-225-2016 de 30 de agosto del 2016 se remitieron al DAH 83 unidades documentales (0,56 metros)
</t>
    </r>
    <r>
      <rPr>
        <u/>
        <sz val="9"/>
        <rFont val="Calibri"/>
        <family val="2"/>
        <scheme val="minor"/>
      </rPr>
      <t xml:space="preserve">T86-2016 </t>
    </r>
    <r>
      <rPr>
        <sz val="9"/>
        <rFont val="Calibri"/>
        <family val="2"/>
        <scheme val="minor"/>
      </rPr>
      <t>(100% cumplida)
_Mediante oficio DGAN-DSAE-STA-284-2016 de 28 de octubre del 2016 se remitieron al DAH 152 unidades documentales (1,4 metros)</t>
    </r>
  </si>
  <si>
    <r>
      <t xml:space="preserve">Meta en proceso
</t>
    </r>
    <r>
      <rPr>
        <u/>
        <sz val="9"/>
        <rFont val="Calibri"/>
        <family val="2"/>
        <scheme val="minor"/>
      </rPr>
      <t>T106-2016</t>
    </r>
    <r>
      <rPr>
        <sz val="9"/>
        <rFont val="Calibri"/>
        <family val="2"/>
        <scheme val="minor"/>
      </rPr>
      <t xml:space="preserve">
_Mediante oficio DGAN-DSAE-STA-299-2016 de 21 de noviembre del 2016 se solicitó un número de transferencia (112 discos de dvd)
_Mediante oficio DGAN-DAH-OCD-410-2016 de 30 de noviembre del 2016 se asignó el número de transferencia T106-2016
_Mediante memorando DSAE-STA-409-2016 de 01 de diciembre del 2016 se remitió el archivo para control de calidad
_Mediante oficio DSAE-STA-322-2016 de 15 de diciembre del 2016 se remitieron al DAH 112 audiovisuales</t>
    </r>
  </si>
  <si>
    <r>
      <t xml:space="preserve">Meta cumplida parcialmente nivel alto
</t>
    </r>
    <r>
      <rPr>
        <u/>
        <sz val="9"/>
        <rFont val="Calibri"/>
        <family val="2"/>
        <scheme val="minor"/>
      </rPr>
      <t xml:space="preserve">T26-2016 </t>
    </r>
    <r>
      <rPr>
        <sz val="9"/>
        <rFont val="Calibri"/>
        <family val="2"/>
        <scheme val="minor"/>
      </rPr>
      <t xml:space="preserve">(100% cumplida)
_Mediante oficio DSAE-STA-175-2016 de 30 de junio del 2016 se remitieron al DAH 112 audiovisuales
</t>
    </r>
    <r>
      <rPr>
        <u/>
        <sz val="9"/>
        <rFont val="Calibri"/>
        <family val="2"/>
        <scheme val="minor"/>
      </rPr>
      <t xml:space="preserve">T106-2016 </t>
    </r>
    <r>
      <rPr>
        <sz val="9"/>
        <rFont val="Calibri"/>
        <family val="2"/>
        <scheme val="minor"/>
      </rPr>
      <t xml:space="preserve">(100% cumplida)
_Mediante oficio DSAE-STA-322-2016 de 15 de diciembre del 2016 se remitieron al DAH 112 audiovisuales
</t>
    </r>
    <r>
      <rPr>
        <u/>
        <sz val="9"/>
        <rFont val="Calibri"/>
        <family val="2"/>
        <scheme val="minor"/>
      </rPr>
      <t xml:space="preserve">TXXX-2016 </t>
    </r>
    <r>
      <rPr>
        <sz val="9"/>
        <rFont val="Calibri"/>
        <family val="2"/>
        <scheme val="minor"/>
      </rPr>
      <t xml:space="preserve">(75% cumplida)
_Mediante oficio SBAC-79-2016 de 08 de setiembre del 2016 se recibieron 112 unidades documentales correspondiente a 28 centímetros
_El tratamiento se encuentra en un 95%
</t>
    </r>
    <r>
      <rPr>
        <u/>
        <sz val="9"/>
        <rFont val="Calibri"/>
        <family val="2"/>
        <scheme val="minor"/>
      </rPr>
      <t>TXXX-2016</t>
    </r>
    <r>
      <rPr>
        <sz val="9"/>
        <rFont val="Calibri"/>
        <family val="2"/>
        <scheme val="minor"/>
      </rPr>
      <t xml:space="preserve"> (50% cumplida)
Mediante oficio SBAC-113-2016 de 15 de noviembre del 2016 se recibieron 107 unidades documentales correspondiente a 25 centímetros
El cálculo del porcentaje de logros se realizó de la siguiente manera:
81% = (100%+100%+75%+50%)/400</t>
    </r>
  </si>
  <si>
    <r>
      <rPr>
        <sz val="9"/>
        <rFont val="Calibri"/>
        <family val="2"/>
        <scheme val="minor"/>
      </rPr>
      <t>Meta cumplida
_Mediante memorando DSAE-STA-349-2016 de 13 de octubre del 2016 se remitió a la coordinación el contrato de donación firmado
_Mediante oficio DGAN-DSAE-STA-274-2016 de 18 de octubre del 2016 se remitió a la Dirección General el contrato de donación para firma
_Mediante oficio DGAN-DSAE-STA-276-2016 de 25 de octubre del 2016 se solicitaron al DAH 7 números de signaturas
_Mediante oficio DGAN-DSAE-STA-277-2016 de 25 de octubre del 2016 se solicitó al Departamento de Conservación desenmarcar un documento
_Mediante oficio DGAN-DSAE-STA-307-2016 de 29 de noviembre del 2016 se remitieron al DAH 161 unidades documentales textuales, 7 positivos y 7 imágenes, 58 madipef y 1 afiche</t>
    </r>
    <r>
      <rPr>
        <sz val="9"/>
        <color rgb="FFFF0000"/>
        <rFont val="Calibri"/>
        <family val="2"/>
        <scheme val="minor"/>
      </rPr>
      <t xml:space="preserve">  </t>
    </r>
    <r>
      <rPr>
        <sz val="9"/>
        <rFont val="Calibri"/>
        <family val="2"/>
        <scheme val="minor"/>
      </rPr>
      <t>(0,98 metros)</t>
    </r>
    <r>
      <rPr>
        <sz val="9"/>
        <color rgb="FFFF0000"/>
        <rFont val="Calibri"/>
        <family val="2"/>
        <scheme val="minor"/>
      </rPr>
      <t xml:space="preserve">
</t>
    </r>
  </si>
  <si>
    <r>
      <t xml:space="preserve">Meta cumplida
En el año 2016 se atendieron 104 consultas escritas.
Las consultas a la CNSED se atendieron mediante acuerdos tomados en cada sesión.
</t>
    </r>
    <r>
      <rPr>
        <u/>
        <sz val="9"/>
        <rFont val="Calibri"/>
        <family val="2"/>
        <scheme val="minor"/>
      </rPr>
      <t xml:space="preserve">
</t>
    </r>
  </si>
  <si>
    <r>
      <t xml:space="preserve">Meta en proceso
En el IV Trimestre no se atendieron consultas presenciales
</t>
    </r>
    <r>
      <rPr>
        <u/>
        <sz val="9"/>
        <rFont val="Calibri"/>
        <family val="2"/>
        <scheme val="minor"/>
      </rPr>
      <t xml:space="preserve">
</t>
    </r>
  </si>
  <si>
    <r>
      <t xml:space="preserve">Meta cumplida parcialmente nivel alto
_Mediante oficio DGAN-DSAE-STA-293-2016 de 07 de noviembre del 2016 se remitió a la Dirección General la primera versión del informe de inspección
</t>
    </r>
    <r>
      <rPr>
        <sz val="9"/>
        <color rgb="FFFF0000"/>
        <rFont val="Calibri"/>
        <family val="2"/>
        <scheme val="minor"/>
      </rPr>
      <t xml:space="preserve">
</t>
    </r>
  </si>
  <si>
    <r>
      <rPr>
        <b/>
        <sz val="9"/>
        <rFont val="Calibri"/>
        <family val="2"/>
        <scheme val="minor"/>
      </rPr>
      <t xml:space="preserve">Meta cumplida en el II Trimestre
</t>
    </r>
    <r>
      <rPr>
        <sz val="9"/>
        <rFont val="Calibri"/>
        <family val="2"/>
        <scheme val="minor"/>
      </rPr>
      <t>_Mediante oficio DGAN-DG-484-2016 de 22 de junio del 2016 se remitió el seguimiento escrito al Hospital Geriátrico Dr. Raúl Blanco</t>
    </r>
  </si>
  <si>
    <t>DAF</t>
  </si>
  <si>
    <t>Coordinar una visita de conservación al año a los archivos de gestión del Archivo Nacional,  junto con la persona encargada del Archivo Central, con el objetivo de observar situaciones anómalas y consignarlas en un documento con acciones de mejoramiento.</t>
  </si>
  <si>
    <t>Visita documentada</t>
  </si>
  <si>
    <t>DAF/AC
DCONS</t>
  </si>
  <si>
    <t xml:space="preserve"> Archivo Nacional y sus usuarios</t>
  </si>
  <si>
    <t>Meta cumplida.
Se hace entrega del informe final antes de la finalización del período, mediante el oficio DGAN-DAF-AC-2340-2016, del 12 de diciembre de 2016</t>
  </si>
  <si>
    <t>Realizar un estudio de proyección del crecimiento del volumen documental y un diagnóstico de necesidades de equipamiento, mobiliario, estantería y repositorios digitales, para proteger, conservar y dar seguridad al patrimonio documental tradicional y digital que recibe el Archivo Nacional, con base en las declaratorias de valor científico cultural hasta 2014, donaciones, audiovisuales, entre otros.</t>
  </si>
  <si>
    <t>DAH
DSAE
DAN
DCONS
DAF
DTI</t>
  </si>
  <si>
    <t xml:space="preserve">Archivo Nacional y sus usuarios </t>
  </si>
  <si>
    <t xml:space="preserve">Meta incumplida.
</t>
  </si>
  <si>
    <t>La atención de otras actividades prioritarias del Coordinador del Archivo Central no permitió avanzar en la ejecución de esta meta, aunado a su incorporación a mediados de año, después de mantenerse esta unidad por muchos meses sin Coordinadora.</t>
  </si>
  <si>
    <t>Se reprogramará en el POI 2017 y por tratarse del Archivo Central, se incorporará en el programa 3 Actividades Centrales.</t>
  </si>
  <si>
    <t>Llevar a cabo el XXVIII Congreso Archivístico Nacional. Duración: 20 horas. Cupo: 150 personas, nacionales y extranjeros.</t>
  </si>
  <si>
    <t>Congreso</t>
  </si>
  <si>
    <t>DG
Departamentos</t>
  </si>
  <si>
    <t>Meta cumplida en otro periodo</t>
  </si>
  <si>
    <r>
      <rPr>
        <b/>
        <sz val="9"/>
        <rFont val="Calibri"/>
        <family val="2"/>
        <scheme val="minor"/>
      </rPr>
      <t>Meta cumplida</t>
    </r>
    <r>
      <rPr>
        <sz val="9"/>
        <rFont val="Calibri"/>
        <family val="2"/>
        <scheme val="minor"/>
      </rPr>
      <t xml:space="preserve">
Se llevó a cabo el 20 al 22 de julio de 2016. Participaron 164 personas: 112 mujeres y 52 hombres. Duración 20 horas.</t>
    </r>
  </si>
  <si>
    <t xml:space="preserve">Realizar los estudios de mercado y financiero para contar con una plataforma de servicios y capacitación en línea para el SNA. </t>
  </si>
  <si>
    <t xml:space="preserve">Plataforma de servicios de capacitación en línea implementada </t>
  </si>
  <si>
    <t>DTI
DAF/RH</t>
  </si>
  <si>
    <r>
      <t xml:space="preserve">Meta cumplida 
</t>
    </r>
    <r>
      <rPr>
        <sz val="9"/>
        <rFont val="Calibri"/>
        <family val="2"/>
        <scheme val="minor"/>
      </rPr>
      <t xml:space="preserve">
En la sesión del 12 de octubre de 2016 del Comité de Capacitación se determinó que se utilizaría la plataforma virtual del CECADES, esto por cuanto es gratuita, amigable y se recibiría acompañamiento de los facilitadores virtuales de ese Centro. Se está a la espera que el CECADES ofrezca la capacitación para los facilitadores  virtuales.
Mediante correo  electrónico del 3 de octubre de 2016 se consultó al CECADES  sobre el avance del curso para Facilitadores Virtuales.
Por medio de correo electrónico del 7 de octubre de 2016 el CECADES informó que aún no tenían listo el curso para Facilitadores Virtuales, que en el momento que lo tuvieran lo comunicarían.
</t>
    </r>
  </si>
  <si>
    <r>
      <rPr>
        <b/>
        <sz val="9"/>
        <rFont val="Calibri"/>
        <family val="2"/>
        <scheme val="minor"/>
      </rPr>
      <t xml:space="preserve">Meta cumplida
</t>
    </r>
    <r>
      <rPr>
        <sz val="9"/>
        <rFont val="Calibri"/>
        <family val="2"/>
        <scheme val="minor"/>
      </rPr>
      <t xml:space="preserve">El Departamento de Tecnología de la Información realizó el estudio técnico sobre plataformas virtuales que se ofrecen en el mercado.
En la sesión del 12 de octubre de 2016 del Comité de Capacitación se determinó que se utilizaría la plataforma virtual del CECADES, esto por cuanto es gratuita, amigable y se recibiría acompañamiento de los facilitadores virtuales de ese Centro. Se está a la espera que el CECADES ofrezca la capacitación para los facilitadores  virtuales.
Mediante correo  electrónico del 3 de octubre de 2016 se consultó al CECADES  sobre el avance del curso para Facilitadores Virtuales.
Por medio de correo electrónico del 7 de octubre de 2016 el CECADES informó que aún no tenían listo el curso para Facilitadores Virtuales, que en el momento que lo tuvieran lo comunicarían.
</t>
    </r>
  </si>
  <si>
    <t xml:space="preserve"> Diseñar, desarrollar e implementar gradualmente un programa de aula o cursos virtuales que promuevan la normativa y buenas prácticas archivísticas en las instituciones y organizaciones 2015-2018. </t>
  </si>
  <si>
    <t>Cursos en línea implementados</t>
  </si>
  <si>
    <t>DAF/RH
DSAE
DTI</t>
  </si>
  <si>
    <t xml:space="preserve">Meta en proceso 
La consecución de esta meta depende de las acciones de otras dependencias .
Por medio de  correo electrónico del 3 de octubre de 2016 se brindó seguimiento con el CECADES para que comuniquen la fecha en que van dar el Curso para facilitadores virtuales. Se está a la espera de la la fecha de realización.
Por medio de correo electrónico del 7 de octubre de 2016 el CECADES informó que aún no tenían listo el curso para Facilitadores Virtuales, que en el momento que lo tuvieran lo comunicarían.
</t>
  </si>
  <si>
    <t xml:space="preserve">Meta cumplida parcialmente nivel medio
EL Comité de Capacitación seleccionó los cursos que se pueden ofrecer en la modalidad virtual: Archivos Centrales, Conservación Preventiva de Documentos.
Como resultado de  recibir la capacitación "Como Elaborar cursos virtuales", (Ivannia Valverde, Victor Navarro y María del Rocío Rivera) tomando en cuenta los nuevos aprendizajes  se  reconsideró la selección de los cursos que se van a virtualizar, por lo que se incluyeron los curso Gestión de Expedientes Administrativos y Administración de Archivos Centrales, 
Por medio de  correo electrónico del 3 de octubre de 2016 se brindó seguimiento con el CECADES para que comuniquen la fecha en que van dar el Curso para facilitadores virtuales.  Por medio de correo electrónico del 7 de octubre de 2016 el CECADES informó que aún no tenían listo el curso para Facilitadores Virtuales, que en el momento que lo tuvieran lo comunicarían.
</t>
  </si>
  <si>
    <t>La consecución de esta meta depende de las acciones de otras dependencias 
Se está a la espera de la capacitación que brinda el CECADES para Facilitadores virtuales con el fin de  elaborar los programas de capacitación virtual.</t>
  </si>
  <si>
    <t xml:space="preserve">Incluir la meta en el POI-2017. 
Brindar seguimiento al Curso para Facilitadores Virtuales que ofrece el CECADES para que los facilitadores de los cursos seleccionados puedan virtualizar la programación oferta académica 
</t>
  </si>
  <si>
    <t xml:space="preserve">Capacitar al personal de informática y facilitadores en el uso de la plataforma de servicios de capacitación en línea.  </t>
  </si>
  <si>
    <t>100% del personal capacitado</t>
  </si>
  <si>
    <t>Meta cumplida en  I semestre</t>
  </si>
  <si>
    <t xml:space="preserve">Meta cumplida
Mediante correo electrónico del 28 de junio de 2016 se informó al CECADES que incluya a 3 capacitadores (2 del DSAE y 1 del DCONS) para que este año lleven el Curso Facilitadores Virtuales quienes harán el esfuerzo para incluir a los 3 funcionarios en este curso.
Se participó en el Curso en línea "Gestión de un Curso virtual", se llevó a cabo del 3 al 30 de junio de 2016, ofrecido por IT Madrid.  Participaron 3 funcionarios: Víctor Navarro de DTI, Ivannia Valverde del DSAE y Rocío Rivera del DAF. Duración 30 horas
</t>
  </si>
  <si>
    <t xml:space="preserve">Diseñar y aprobar el programa y el precio de venta del curso, Gestión de documentos electrónicos y digitalización. </t>
  </si>
  <si>
    <t xml:space="preserve">Programa y costo aprobado </t>
  </si>
  <si>
    <t>Meta eliminada del POI 2016.
Se brindó seguimiento al cumplimiento de esta meta mediante correo electrónico del 22 de junio de 2016</t>
  </si>
  <si>
    <t>Meta eliminada del POI 2016
Se brindó seguimiento al cumplimiento de esta meta mediante correo electrónico del 22 de junio de 2016</t>
  </si>
  <si>
    <t xml:space="preserve">La consecución de esta meta depende de las gestiones realizadas por otras Unidades Administrativas.
Mediante correo electrónico del 23 de junio de 2016, la Sra. Ivannia Valverde; Jefe del DSAE informó "En la reprogramación del POI del DSAE la señora Carmen Campos Ramírez y la suscrita acordamos que el curso “Gestión de documentos electrónicos y digitalización” se cambiaría por el diseño del programa para el Taller sobre la norma nacional de descripción.  De hecho en la versión final del POI del DSAE para el año 2016 esta meta no está considerada.
Por tanto, el curso de gestión de documentos electrónicos y digitalización no será diseñado en el 2016".
El cálculo del precio no se puede realizar por cuanto no se ha diseñado el curso.
</t>
  </si>
  <si>
    <t>Incorporar en el POI 2017 de manera prioritaria, el diseño y programa del curso Gestión de documentos electrónicos y digitalización, y programar su ejecución.</t>
  </si>
  <si>
    <t>Calcular y aprobar el precio de venta de los siguientes cursos, al Sistema Nacional de Archivos:                             
" Clasificación, Ordenación y Descripción documental"  
" Gestión de expedientes administrativos"</t>
  </si>
  <si>
    <t>Precios actualizados</t>
  </si>
  <si>
    <t>Meta cumplida.
Por medio de acuerdo de la Junta Administrativa Archivo Nacional (JA-0205-2016 del 14 de marzo de 2016) se actualizaron los precios de los cursos  " "Clasificación, Ordenación y Descripción documental"  y " Gestión de expedientes administrativos"</t>
  </si>
  <si>
    <t>Determinar los costos y forma de financiar los programas de formación que se identifiquen</t>
  </si>
  <si>
    <t>Costos definidos</t>
  </si>
  <si>
    <t>DAF/FC
Comité Capacitación</t>
  </si>
  <si>
    <t xml:space="preserve">Meta cumplida en periodo anterior.
</t>
  </si>
  <si>
    <t>Meta cumplida.
En el mes de agosto se costearon las siguientes actividades de capacitación:  Pasantías en conservación de documentos (1 mes de duración), Curso de Conservación Preventiva de documentos, Curso de Administración de Archivos de Gestión (tanto impartido en la Institución, como fuera), Curso de Administración de Archivos Centrales, Charla "La Práctica Notarial frente al Archivo Nacional "  (tanto impartida dentro, como fuera de la institución), Taller de "Tablas de Plazos de Valoración Documental", Curso de orientación para cumplimentar la guía de chequeo para auditorías archivísticas, Curso Clasificación, ordenación y descripción documental (curso nuevo), Curso Gestión de expedientes administrativos (curso nuevo).</t>
  </si>
  <si>
    <t>Curso de Administración de Archivos de Gestión. Duración: 20 horas.  Cupo: 10 personas.</t>
  </si>
  <si>
    <t>Funcionarios capacitados</t>
  </si>
  <si>
    <t>DAF/RH 
DSAE</t>
  </si>
  <si>
    <t xml:space="preserve">Meta cumplida 
Se realizaron 2 cursos: 
1. Se llevó a cabo del 4 al 6 de abril de 2016. Participaron 16 personas: 3 hombres y 13 mujeres. Duración 20 horas 
2. Se realizó el 2do curso del 20 al 22 de junio de 2016 en las instalaciones INAMU. Participación: 33 funcionarios, 30 mujeres y 3 hombres.  Duración 20 horas.
</t>
  </si>
  <si>
    <t xml:space="preserve">Curso Taller  confección de tablas de plazo de conservación de documentos dirigido a archivistas del Sistema Nacional. Duración : 20 horas. Cupo: 25 personas </t>
  </si>
  <si>
    <t>Meta cumplida
El curso se llevó a cabo del 3 al 5 de octubre de 2016.  Participaron 21 personas: 3 hombres y 18 mujeres. Duración 20 horas</t>
  </si>
  <si>
    <t>100% de las solicitudes de charlas sobre diversos temas archivísticos a solicitud (aproximadamente 5).  Duración: 2 horas c/u. Cupo: 50 en total.</t>
  </si>
  <si>
    <t>Charlas Realizadas</t>
  </si>
  <si>
    <t>DAF/RH 
DSAE
DAH</t>
  </si>
  <si>
    <t xml:space="preserve">Meta cumplida en periodos anteriores.
</t>
  </si>
  <si>
    <t xml:space="preserve">Meta Cumplida
Se llevaron a cabo 9 charlas en total, detalladas de la siguiente manera:
Cinco Charlas para el Ministerio de Salud: 4 de abril, 19 de abril, 20 de abril y 28 de abril de 2016. Se brindó el tema "Importancia de los archivos de gestión vinculado con el cumplimiento de la Ley 7202". Participaron 50 funcionarios, 40 mujeres y 10 hombres. Duración 15 horas, 3 horas cada charla.
 La Charla #6  se llevó a cabo el 13 de abril  de 2016 en la Municipalidad de Santa Ana se desarrolló el tema Ley 7202, principales conceptos archivísticos, directriz general para la normalización del tipo documental actas municipales. Participaron 38 personas, 24 mujeres y 14 hombres. Duración 3 horas y media.      
La Charla #7 en Colegio Universitario de Cartago el 9 de junio de 2016. El tema "La historia de la Archivística en Costa Rica". Participaron 21 persona, todas mujeres Duración 1 hora.
La charla #8 en la Universidad Técnica Nacional en Alajuela. Participaron 30 personas, 28 mujeres y 2 hombres. Duración  3 horas </t>
  </si>
  <si>
    <t xml:space="preserve">La Charla # 9 que se llevó a cabo el 29 de setiembre de 2016 dirigida al INS con el tema "Legislación archivística costarricense y gestión de documentos", participaron 13 personas: 1 mujer y 12 hombres. Duración 2 horas 30 minutos. 
También se atendieron las solicitudes de la UNED, Banco Nacional de Costa Rica y Banco de Costa Rica pero estas no se concretaron por cuantos estas instituciones no realizaron los tramites finales a pesar de que se les brindó toda la información. </t>
  </si>
  <si>
    <t>Taller de orientación y capacitación para cumplimentar la guía de chequeo para auditorias archivísticas dirigido a Auditores Internos.  Duración 8 horas. Cupo 20 personas.</t>
  </si>
  <si>
    <t>Taller impartido</t>
  </si>
  <si>
    <t xml:space="preserve">Meta cumplida
Se llevó a cabo el 13 y 14 de octubre de 2016. Participaron 4 personas: 3 mujeres y 1 hombre. Duración 12 horas </t>
  </si>
  <si>
    <t xml:space="preserve">Meta cumplida
Se llevó a cabo el 13 y 14 de octubre de 2016. Participaron 4 personas: 3 mujeres y 1 hombre. Duración 12 horas
</t>
  </si>
  <si>
    <t>Curso " Clasificación, Ordenación y Descripción documental" dirigido al Sistema Nacional de Archivos.  Cupo mínimo 10 personas, máximo 25 personas.  Duración 12 horas</t>
  </si>
  <si>
    <t>Curso impartido</t>
  </si>
  <si>
    <t xml:space="preserve">Meta cumplida
Se llevó a cabo el 8 y 9 de agosto de 2016. Participaron 16 personas: 13 mujeres y 3 hombres. Duración 12 horas
</t>
  </si>
  <si>
    <t>Curso " Gestión de expedientes administrativos" dirigido al Sistema Nacional de Archivos.   Cupo mínimo 10 personas, máximo 25, duración 12 horas.</t>
  </si>
  <si>
    <t xml:space="preserve">Meta cumplida
Se llevó a cabo el 23 y 24 de mayo de 2016. Participaron 24 personas, 5 hombres y 19 mujeres. Duración 12 horas </t>
  </si>
  <si>
    <t>Curso "Gestión de documentos electrónicos y digitalización" dirigido al Sistema Nacional de Archivos.   Cupo</t>
  </si>
  <si>
    <t>DAF/RH 
DSAE
DTI</t>
  </si>
  <si>
    <t>Meta eliminada del POI 2016</t>
  </si>
  <si>
    <t>Se reprograma el diseño, incluida su estructura de costos y la impartición de este curso en el POI 2017.</t>
  </si>
  <si>
    <t xml:space="preserve">Publicar por diferentes medios la Pasantía en Conservación y Restauración de Documentos y atender las solicitudes ques se reciban. Cupo: 1.  Duración: 176 horas (un mes). </t>
  </si>
  <si>
    <t>Publicidad y Pasantía realizada</t>
  </si>
  <si>
    <t>DAF/RH 
DCONS</t>
  </si>
  <si>
    <t xml:space="preserve">Meta cumplida
Se publicó en medios publicitarios tradicionales. 
Se llevó a cabo del 2 al 31 de mayo de 2016. Participó un funcionario de la Asamblea Legislativa. Duración 1 mes.
</t>
  </si>
  <si>
    <t>Elaborar un plan de capacitación externa para el 2016 que permita la programación modular de las diferentes temáticas archivísticas de interés para el sistema y por medio de la combinación de modalidades (cursos, talleres, charlas).</t>
  </si>
  <si>
    <t>Plan elaborado</t>
  </si>
  <si>
    <t>DAF/RH</t>
  </si>
  <si>
    <t>Meta cumplida
El Plan Institucional de Capacitación (PIC) fue aprobado por el CECADES, Servicio Civil mediante oficio CCD-O-060-2016 del 9 de febrero de 2016</t>
  </si>
  <si>
    <t>Charla sobre firma digital. Duración 3 horas. Cupo 100 personas. Cupo Maximo 40 personas</t>
  </si>
  <si>
    <t>Charla impartida</t>
  </si>
  <si>
    <t>Meta cumplida
Se llevó a cabo el 5 de abril de 2016. Participaron 21 personas, 16 mujeres y 5 hombres Duración 3 horas.</t>
  </si>
  <si>
    <t>Brindar dos Charlas la Práctica Notarial ante el Archivo Nacional.  Máximo 150 personas, duración 3 horas</t>
  </si>
  <si>
    <t>DAF/RH
DAN</t>
  </si>
  <si>
    <t>Notarios</t>
  </si>
  <si>
    <t>Meta cumplida
La Charla #2 se llevó a cabo el 8 de diciembre de 2016. Participaron 26 personas: 17 mujeres y 9 hombres. Duración 4 horas.</t>
  </si>
  <si>
    <t xml:space="preserve">Meta cumplida
Se llevaron a cabo 2 charlas: La Charla #1 se llevó a cabo el 20 de octubre de 2016. Participaron 52 personas: 28 mujeres y 14 hombres.
La Charla #2 se llevó a cabo el 8 de diciembre de 2016. Participaron 26 personas: 17 mujeres y 9 hombres. Duración 4 horas.
</t>
  </si>
  <si>
    <t>Dos charlas sobre los nuevos reglamentos de la Ley 7202 una vez publicados.</t>
  </si>
  <si>
    <t xml:space="preserve">Charla realizada </t>
  </si>
  <si>
    <t>DAF/RH 
CRL</t>
  </si>
  <si>
    <t>Meta incumplida</t>
  </si>
  <si>
    <t>Meta incumplida.</t>
  </si>
  <si>
    <t>No fue posible realizar las charlas sobre los nuevos reglamentos, por cuanto aún no se ha finalizado su elaboración y publicación.</t>
  </si>
  <si>
    <t>Se reprograma en el POI 2017, las dos charlas sobre los nuevos reglamentos del Archivo Nacional y del Sistema Nacional de Archivos, para lo cual se coordinará con la Comisión de Reformas.</t>
  </si>
  <si>
    <t>Diseñar y aplicar encuestas  de satisfacción  en la prestación  de los servicios de capacitación, que se brinda al SNA.</t>
  </si>
  <si>
    <t>Encuesta aplicada</t>
  </si>
  <si>
    <t xml:space="preserve">Meta en proceso 
Se recibieron 4 formularios de los participantes.
Se remitió a los participantes del Taller Confección de Tablas de Plazos de Conservación de Documentos que se impartió en el 2015, un correo electrónico el 7 de diciembre de 2016 solicitando de nuevo el envío de los Formularios FOCAP 7. Se está a la espera de la remisión de los formularios.
</t>
  </si>
  <si>
    <t xml:space="preserve">Meta cumplida parcialmente nivel medio.
Mediante correo electrónico del 30 de setiembre se remitió a los participantes en el Taller de Confección de Tablas de Plazos de conservación de documentos la encuesta FOCAP 7 para recopilar su opinión sobre la satisfacción laboral que le brindó el recibir el curso en el año 2015. Se recibieron 4 formularios de los participantes. 
Se remitió  de nuevo un correo electrónico el 7 de diciembre de 2016 solicitando el envío de los Formularios FOCAP 7. Se está a la espera de la remisión de los formularios.
</t>
  </si>
  <si>
    <t>Se han recibido  solo 4 formularios, del total por lo que la muetra no es significativa para realizar el análisis de la información.</t>
  </si>
  <si>
    <t xml:space="preserve">Se brindará seguimiento para que los participantes en el Taller remitan el Formulario FOCAP #7 cumplimentado.
Se buscará otra estrategia para la recolección de la información </t>
  </si>
  <si>
    <t>Impartir una charla básica de conservación preventiva de documentos.  Duración: 4 horas. Cupo: 10.</t>
  </si>
  <si>
    <t>DAF/RH
DCONS</t>
  </si>
  <si>
    <t xml:space="preserve">Archivo Nacional y sus funcionarios </t>
  </si>
  <si>
    <t xml:space="preserve">Meta cumplida.
</t>
  </si>
  <si>
    <t>Meta cumplida 
Esta meta aparece en el programa 3</t>
  </si>
  <si>
    <t>Realizar dos tertulias en materia de conservación preventiva de documentos entre los funcionarios del Departamento de Conservación y abierto a los demás funcionarios del Archivo Nacional que deseen participar.</t>
  </si>
  <si>
    <t>DCONS
DAF/RH</t>
  </si>
  <si>
    <t>Meta cumplida 
La tertulia #2 se llevó a cabo el 9 de diciembre de 2016. El tema "El depósito y el cuidado de los documentos". Participaron 15 funcionarios: 14 hombres y 1 mujer; duración 1:00 hora.</t>
  </si>
  <si>
    <t>Meta Cumplida                                            Tertulia #1 se llevó a cabo el 2 de julio de 2016 con el tema "Plan de conservación y preservación de documentos electrónicos y digitales".  Participaron 15 funcionarios, 10 mujeres y 5 hombres. Duración 2 horas.
La tertulia #2 se llevó a cabo el 9 de diciembre de 2016. El tema "El depósito y el cuidado de los documentos". Participaron 15 funcionarios: 14 hombres y 1 mujer; duración 1:00 hora.</t>
  </si>
  <si>
    <t>Charla sobre las resoluciones emitidas por la CNSED y nuevas directrices emitidas por la Junta Administrativa del Archivo Nacional
Duración 4 horas.  Cupo 150 personas</t>
  </si>
  <si>
    <t>DAF/RH 
DSAE 
CNSED</t>
  </si>
  <si>
    <t xml:space="preserve">Meta cumplida
Se llevaron a cabo dos Charlas: La #1 el 12 de julio de 2016. Participaron 62 personas: 48 mujeres y 14 hombres. Duración 4 horas.
La Charla #2 se llevó a cabo el 12 de agosto de 2016 en el ICE. Participación 74 personas: 17 hombres y 57 mujeres. Duración 4 horas  
</t>
  </si>
  <si>
    <t>Informa el DSAE</t>
  </si>
  <si>
    <t>Apoyar las labores sustantivas de promoción del desarrollo del Sistema Nacional de Archivos.</t>
  </si>
  <si>
    <t>Implementar los nuevos lineamientos funcionales para la automatización de la gestión de documento electrónico en el Archivo Nacional, emitidos en el 2014.</t>
  </si>
  <si>
    <t>Documento con Estrategia de implementación</t>
  </si>
  <si>
    <t>GEDOSEPAN
DTI
DAF/AC</t>
  </si>
  <si>
    <t>Recibir y brindar cooperación archivístico en el ámbito nacional e internacional para potenciar el desarrollo del Sistema Nacional de Archivos.</t>
  </si>
  <si>
    <t>Presentar las solicitudes de cooperación con organismos internacionales y gobiernos amigos a través de proyectos ante entidades tales como PCOM-FIDA Consejo Internacional de Archivos, la Fundación Mellon y MAPFRE, la Biblioteca Británica, UNESCO, entre otros, dándole prioridad a la conservación y digitalización de documentos,  digitación de registros en bases de datos, etc.</t>
  </si>
  <si>
    <t>Proyectos presentados</t>
  </si>
  <si>
    <t>DG/AD 
Departamentos</t>
  </si>
  <si>
    <r>
      <rPr>
        <b/>
        <sz val="9"/>
        <rFont val="Calibri"/>
        <family val="2"/>
        <scheme val="minor"/>
      </rPr>
      <t xml:space="preserve">  Meta Cumplida   </t>
    </r>
    <r>
      <rPr>
        <sz val="9"/>
        <rFont val="Calibri"/>
        <family val="2"/>
        <scheme val="minor"/>
      </rPr>
      <t xml:space="preserve">                                             Mediante el oficio: DGAN-DAF-AC-1584-2016, se presenta a la Dirección General el 16 de Agosto de 2016, un Proyecto ADAI. El proyecto pretende poder poner al día una serie de labores técnicas descriptivas que por la ausencia de un profesional habían sido retrasadas. Sobre la propuesta se coordinan con la asistente de la dirección los cambios necesarios para que el proyecto tenga viabilidad a la hora de la evaluación.</t>
    </r>
  </si>
  <si>
    <t>Definir una cartera de proyectos en materia de conservación,protección y seguridad del patrimonio documental para ser financiados con fondos de cooperación (Plan estratégico 2015-2018), buscar el financiamiento y ejecutar aquellos que hayan sido favorecidos con los recursos).</t>
  </si>
  <si>
    <t>Cartera de proyectos</t>
  </si>
  <si>
    <t>Meta cumplida:                                                                  Durante el trimestre se asistió a: 3 reuniones de jefaturas, 3 GEDOSEPAN, 1CISED, 1 Comisión e Becas, 2 sistema POI-Presupuesto, 2 seguimiento PRA,  60 Seguimiento de pendientes con coordinadores de Unidades,3 analisis puesto de Proveeduría Institucional, 4 ASCI/SEVRI, 4 NICSP, 1 CIPSEDI, 1 Comitè de Capacitaciòn, 2 taller sensibilización jefaturas y coordinadores, 1 DG seguimiento metas DAF, 10 entrevistas para puestos de técnico 3 RH, profesional 1B, Proveeduría y Coordinador RH, 1 Auditoría Interna. Se presentaron informes ejecutivos mediante oficio DGAN-DAF-2173-2016 del 12/11/16 y DGAN- DAF-2364 del 14/12/16.</t>
  </si>
  <si>
    <t>Meta cumplida.
Durante el año 2016 se participó en: Seguimiento del Departamento: 280 con coordinadores, 18 con la secretaria del departamento, 3 reuniones sobre IGI 2015, 05 reuniones para analizar sistema DELFOS y sistema POI-Presupuesto, 15 reuniones de jefatura, 12 reuniones del Departamento, 02 reuniones de trabajo con el MTSS, 1 reunión para conocer el video institucional, 1 reunión reprogramación POI 2016, 02 reuniones de  auditoría , 1 reunión en MIDEPLAN con miembros de la JAAN, 1 charla de presupuesto y 03 reuniones de CIPSEDI.,02 reunión de evaluación Actualización del Sitio WEB,04 reuniones del CISED, 06 reuniones de GEDOSEPAN, 1 Reunión del Indice de Transparencia Sector Público,   2 Comisión e Becas, 4 seguimiento PRA,  3 analisis puesto de Proveeduría Institucional, 4 ASCI/SEVRI, 4 NICSP, 1 CIPSEDI, 1 Comitè de Capacitaciòn, 2 taller sensibilización jefaturas y coordinadores, 1 DG seguimiento metas DAF, 10 entrevistas para puestos de técnico 3 RH, profesional 1B, Proveeduría y Coordinador RH. Se presentaron informes ejecutivos mediante oficio DGAN-DAF-2173-2016 del 12/11/16 y DGAN- DAF-2364 del 14/12/16.</t>
  </si>
  <si>
    <r>
      <t xml:space="preserve">Ejecutar durante el año 2016, el </t>
    </r>
    <r>
      <rPr>
        <b/>
        <sz val="9"/>
        <rFont val="Calibri"/>
        <family val="2"/>
        <scheme val="minor"/>
      </rPr>
      <t>Plan de Mejoras resultado de la autoevaluación del Sistema de Control Interno 2015</t>
    </r>
    <r>
      <rPr>
        <sz val="9"/>
        <rFont val="Calibri"/>
        <family val="2"/>
        <scheme val="minor"/>
      </rPr>
      <t>:</t>
    </r>
  </si>
  <si>
    <t>Actividad realizada</t>
  </si>
  <si>
    <t>DG/CCI
Departamentos</t>
  </si>
  <si>
    <t>Meta cumplida</t>
  </si>
  <si>
    <t>Meta cumplida.
Se creó una carpeta compartida en el departamento donde se incluye toda la Normativa, Directrices, Reglamentos, Procedimientos e instrucciones giradas por las Autoridades Externas e Internas que son de aplicación obligatoria para todos los funcionarios del  Departamento.</t>
  </si>
  <si>
    <t xml:space="preserve">Revisar y actualizar el  procedimiento de "Caja Chica" conforme lo establecido en el Reglamento para Caja Chica del Archivo Nacional y presentar a la Junta Administrativa para su aprobación. </t>
  </si>
  <si>
    <t>DAF/FC</t>
  </si>
  <si>
    <t>Meta en proceso
Mediante oficio DGAN-DG-P-313-2016 de 18 de noviembre de 2016, la Unidad de Planificación solicitó modificaciones al procedimiento, las cuales se realizaron y comunicaron mediantte oficio DGAN-DAF-2244-2016, del 28 de noviembre de 2016. Con oficio DGAN-SD-520-2016 del 2 de diciembre, la Subdirectora remite el procedimiento a la Dirección General.</t>
  </si>
  <si>
    <t>Meta cumplida parcialmente nivel alto
El procedimiento fue actualizado en la Unidad Financiero Contable, revisado por la jefatura del Departamento Administrativo Financiero, y remitido para revisión a la Unidad de Planificación, mediante oficio  DGAN-DAF-1464-2016, del 28 de julio de 2016.
Mediante oficio DGAN-DG-P-313-2016 de 18 de noviembre de 2016, la Unidad de Planificación solicitó modificaciones al procedimiento, las cuales se realizaron y comunicaron mediante oficio DGAN-DAF-2244-2016, del 28 de noviembre de 2016.
Con oficio DGAN-SD-520-2016 del 2 de diciembre, la Subdirectora remite el procedimiento a la Dirección General.</t>
  </si>
  <si>
    <t xml:space="preserve">El procedimiento se encuentra pendiente de remisión a la Junta Administrativa por parte de la Dirección General </t>
  </si>
  <si>
    <t>Dar seguimiento a los resultados de la revisión de la propuesta del procedimiento en la Dirección General, y su remisión a la Junta Administrativa para su aprobación.</t>
  </si>
  <si>
    <t>Hacer cumplir en todos los casos y, sin excepción,  la obligación  de liquidar las adquisiciones de bienes y servicios a más tardar el día hábil posterior a la fecha de entrega del adelanto y no entregar adelantos de dinero a los departamentos que mantienen vales provisionales sin liquidar.</t>
  </si>
  <si>
    <t>Actividades de cumplimiento</t>
  </si>
  <si>
    <t>Meta cumplida en el III trimestre</t>
  </si>
  <si>
    <t>Meta cumplida
Mediante oficio DAF-233-2016 del 11 de febrero de 2016, se envió un recordatorio a la Directora y Subdirectora, así como a los jefes de departamento, de la obligación de liquidar todo adelanto de caja chica (vale provisional), a más tardar el día hábil siguiente a la fecha de entrega del dinero.
De igual manera, se está siendo estrictos en la Caja, en no entregar adelantos a los departamentos que mantienen vales sin liquidar.
Mediante oficio DGAN-DAF-FC-1848-2016 , del 22 de setiembre de 2016, se comunicó a todas las jefaturas de la institución, que la Unidad Financiero Contable ejercerá un mayor control sobre el cumplimiento de esta disposición y no entregará adelantos de fondos a los departamentos que posean vales sin liquidar. De igual manera, se remiten recordatorios por correo electrónico a las jefaturas que poseen vales pendientes para que procedan a liquidarlos.</t>
  </si>
  <si>
    <t>Realizar un recordatorio  a los jefes de Unidades Administrativas en el sentido de utilizar el fondo estrictamente para situaciones no previsibles oportunamente y para realizar gastos indispensables y urgentes y velar por que esto se cumpla. Además de que se adjunte al Vale de Caja Chica al menos una cotización, sin impuestos, del bien o servicio por adquirir y velar porque esto se cumpla.</t>
  </si>
  <si>
    <t>Meta cumplida en el primer trimestre</t>
  </si>
  <si>
    <t>Meta cumplida
Mediante oficio DAF-233-2016 del 11 de febrero de 2016, se envió un recordatorio a la Directora y Subdirectora, así como a los jefes de departamento, de la obligación de utilizar el fondo de Caja Chica estrictamente para situaciones no previsibles y para realizar gastos indispensables y urgentes .
De igual manera, se corrobora que  se adjunte al Vale de Caja Chica al menos una cotización, sin impuestos, del bien o servicio por adquirir.</t>
  </si>
  <si>
    <t>Solicitar a los jefes de Unidades Administrativas que cuando un vale provisional por compra de bienes sea presentado a la Unidad Financiero Contable para establecer su reserva presupuestaria, cuente con el sello y firma del responsable de la Proveeduría Institucional, que haga constar que el bien a adquirir no existe en bodega y velar por que esto se cumpla.</t>
  </si>
  <si>
    <t>Realizar al menos un arqueo trimestral sin previo aviso, al fondo de Caja Chica.</t>
  </si>
  <si>
    <t>Informe con resultados</t>
  </si>
  <si>
    <t>Meta cumplida
Se realizó un arqueo sorpresivo el 16 de noviembre de 2016 y otro el 22 de diciembre de 2016</t>
  </si>
  <si>
    <t>Meta cumplida parcialmente nivel alto                                                                            Se realizó tres arqueos sorpresivos: el 28 de marzo de 2016  cuyos resultados se comunicaron mediante oficio DAF-637-2016, del 05 de abril de 2016,  el 16 de noviembre de 2016, informado por oficio DGAN- DAF-2207-2016, del 11 de noviembre de 2016 y otro el 22 de diciembre de 2016.</t>
  </si>
  <si>
    <t>En el segundo trimestre no se llevo a cabo arqueo sorpresivo por parte de la jefatura</t>
  </si>
  <si>
    <t>Programar las fechas de cada arqueo desde inicio del 2017.</t>
  </si>
  <si>
    <t>Redactar y tramitar el  procedimiento nuevo  “Reasignación de puestos" y presentar a la Junta Administrativa para su aprobación; incluyendo los siguientes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 Y 5)  un control para la aplicación de  la guía de chequeo para controlar la ejecución del procedimiento. (Incluir políticas de aseguramiento de la calidad, según análisis del SEVRI).</t>
  </si>
  <si>
    <t>Meta en proceso                                            El procedimiento "Reasignación de puestos fue remitido a la Subdirección General el 28 de noviembre de 2016 mediante oficio DGAN-DAF-RH-2234-2016.  posteriormente remitido a  Planificación Institucional el 9 de diciembre de 2016 mediante oficio DGAN-DAF-2326-2016, con las correcciones solicitadas por esa Unidad</t>
  </si>
  <si>
    <t>Meta cumplida parcialmente nivel alto
El procedimiento "Reasignación de puestos fue remitido mediante el oficio DGAN-DAF-RH-0861-2016 del 05 de mayo de 2016 a Planificación, se hizo las observaciones y se envió a la Subdirección General el 28 de noviembre de 2016 mediante oficioDGAN-DAF-RH-2234-2016.  posteriormente remitido a  Planificación Institucional el 9 de diciembre de 2016 mediante oficio DGAN-DAF-2326-2016, con las correcciones solicitadas por esa Unidad</t>
  </si>
  <si>
    <t>La entrega del procedimiento a Planificación se dio de acuerdo con el cronograma de entrega de procedimientos, ha tenido un proceso de revisión y modificaciones de acuerdo con lo programado.</t>
  </si>
  <si>
    <t>Trasladar el procedimiento para aprobación a la Junta Administrativa, una vez revisado por las señoras Subdirectora y Directora General.</t>
  </si>
  <si>
    <t>Agregar a cada trámite de reasignación de puesto, la guía de chequeo para controlar la ejecución de los trámites de reasignación dentro de los plazos establecidos.</t>
  </si>
  <si>
    <t>Guia de chequeo</t>
  </si>
  <si>
    <t>Meta cumplida
Actividad permanente.  Se incorpora la guía de chequeo a cada estudio de reasignación que se este realizando.</t>
  </si>
  <si>
    <t xml:space="preserve">Gestionar la creación, traslado horizontal de una plaza o la autorización para utilizar alguna plaza vacante prescindible para reasignarla a profesional de recursos humanos. </t>
  </si>
  <si>
    <t>Meta cumplida
Mediante oficio DGAN-DAF-2158-2016 del 09 de noviembre de 2016 se solicita autorización de reasignación del puesto 501028 para ubicarlo en la Oficina de Gestión Auxiliar de Recursos Humanos.  Lo avala la Dirección General mediante oficio DGAN-DG-979-2016 del 29 de noviembre de 2016</t>
  </si>
  <si>
    <t>Revisar y actualizar el  procedimiento “Cálculo, Aprobación y Pago de Aguinaldo " y presentar a la Junta Administrativa para su aprobación e incorporarlo en el compendio de procedimientos del Departamento Administrativo Financiero cuando sea aprobado por la JAAN.</t>
  </si>
  <si>
    <t>Meta en proceso
Se han realizado las observaciones hechas por Planificación Institucional y se ha remitido nuevamente a esa Unidad para su revisión mediante oficio DGAN-DAF-RH-2040 del 21 de octubre de 2016.</t>
  </si>
  <si>
    <t>Meta cumplida parcialmente nivel alto
Se han realizado las observaciones hechas por la  Subdirecciòn y mediante oficio SD-566-2016, del 15 de diciembre de 2016, fue remitido por la Sra. Carmen Campos a la Directora General para revisión y observaciones.</t>
  </si>
  <si>
    <t xml:space="preserve">Se presentó de acuerdo a lo cronogramado </t>
  </si>
  <si>
    <t>Trasladar el procedimiento para aprobación a la Junta Administrativa, una vez revisado por la señora Directora General.</t>
  </si>
  <si>
    <t>Implementar el módulo de recursos humanos en el BOS de Tecapro.</t>
  </si>
  <si>
    <t>Modulo implementado</t>
  </si>
  <si>
    <t>Meta cumplida.
Los módulos se encuentran implementados, requieren de ajustes y generar mayor confiabilidad en la generación de reportes.</t>
  </si>
  <si>
    <t>Gestionar y recibir un curso de capacitación a los funcionarios del Departamento de Conservación que tienen a su cargo la realización de los videos, concretamente en el uso y operación de cámara de video.</t>
  </si>
  <si>
    <t>Meta cumplida
El  Taller sobre cámaras de vídeo lo realizó el Sr. Fabio Luis Jiménez Salas del Departamento de Conservación, del 30 de julio al 3 de setiembre de 2016. Lo impartió la UNA. Duración 20 horas.</t>
  </si>
  <si>
    <t>Realizar una valoración del Sistema de Riesgos del Archivo Nacional del año 2016 y formular el Plan de Mitigación respectivo.</t>
  </si>
  <si>
    <t>SEVRI realizado</t>
  </si>
  <si>
    <t>DG/CCI 
Departamentos</t>
  </si>
  <si>
    <r>
      <t xml:space="preserve">Ejecutar durante el año 2016 el </t>
    </r>
    <r>
      <rPr>
        <b/>
        <sz val="9"/>
        <rFont val="Calibri"/>
        <family val="2"/>
        <scheme val="minor"/>
      </rPr>
      <t>Plan de Mitigación de Riesgos resultado de la valoración del sistema de riesgos del Archivo Nacional de 2015:</t>
    </r>
  </si>
  <si>
    <t>Solicitar al Ministerio de Cultura y Juventud la ejecución de concursos internos para cubrir plazas vacantes del Archivo Nacional.</t>
  </si>
  <si>
    <t>Solicitud realizada al MCJ</t>
  </si>
  <si>
    <t>Meta cumplida en el I trimestre</t>
  </si>
  <si>
    <t>Meta cumplida
Se solicitó concursos a los funcionarios interinos del Archivo Nacional y en especial a los funcionarios con Especialidad Archivística, mediante el oficio DAF-RH-0255-2016, del 16 de febrero de 2016 dirigido a la señora Nivia Barahona Villegas, Gestora Institucional  de Recursos Humanos, del Ministerio de Cultura y Juventud, donde se hace referencia al correo electrónico enviado el 29 de enero de 2016, en que se remitió a ese Departamento la información de los funcionarios interinos para solicitar la realización de exámenes de Servicio Civil.</t>
  </si>
  <si>
    <t>Gestionar ante el Director General del Servicio Civil la publicación de un concurso para cubir las plazas de especialidad en Archivística.</t>
  </si>
  <si>
    <t>Gestión realizada en la DGCS</t>
  </si>
  <si>
    <t>Meta cumplida en el I semestre</t>
  </si>
  <si>
    <t>Meta Cumplida     
En reunión celebrada el 15 de junio de 2016 se gestionó ante el señor Hernán Rojas, Director de Servicio Civil la publicación de un concurso para Archivistas, sin embargo manifiesta que no cuentan con la capacidad para atenderlo  un concurso externo, y que por un tema de conveniencia - oportunidad se hace difícil su coordinación.Por lo que se realizarán concursos internos a través del MCJ.</t>
  </si>
  <si>
    <t>Depurar la base de datos sobre las actividades de capacitación de los funcionarios del Archivo Nacional y del SNA.</t>
  </si>
  <si>
    <t>Base de datos depurada</t>
  </si>
  <si>
    <t xml:space="preserve">Meta en proceso 
Se continuó revisando los listados de información.
Se seleccionó la información de acuerdo con 3 criterios: 1. Registros de capacitaciones recibidas por funcionarios del Archivo Nacional. 2. Registros de actividades recibidas por personas externas a la institución. 3. Registros de datos sin identificación de cédula.
</t>
  </si>
  <si>
    <t xml:space="preserve">Meta cumplida parcialmente nivel medio
Se contó con la información para iniciar con la depuración hasta el 12 de setiembre de 2016
Se continuó revisando los listados de información.
Se seleccionó la información de acuerdo con 3 criterios: 1. Registros de capacitaciones recibidas por funcionarios del Archivo Nacional. 2. Registros de actividades recibidas por personas externas a la institución. 3. Registros de datos sin identificación de cédula.
</t>
  </si>
  <si>
    <t xml:space="preserve">Motivo de no cumplimiento
Se contó con la información hasta el 12 de setiembre de 2016  lo que produjo un atraso en el logro de la meta.
</t>
  </si>
  <si>
    <t>El informe final relacionado con la depuración  de la base de datos se entregará en el primer trimestre de 2017.</t>
  </si>
  <si>
    <t>Establecer controles de correspondencia que incluyan el seguimiento del cumplimiento de los plazos de respuesta a las solicitudes presentadas en Recursos Humanos, y aplicar guías de chequeo para dar seguimiento de los plazos.</t>
  </si>
  <si>
    <t>Controles establecidos e implementados</t>
  </si>
  <si>
    <t>Meta Cumplida
. Se ha incluido una plantilla de Excel compartida la información de la correspondencia que debe ser atendida en la unidad y las fechas de cumplimiento y su seguimiento, la cual se está utilizando como parte de los seguimientos y cumplimientos en la Unidad de Recursos Humanos.  Se hizo una guía de chequeo para trámites de viaje al exterior. Se está aplicando Guías de chequeo en los procesos del Manual de Cargos, en Reasignaciones, Dedicación Exclusiva</t>
  </si>
  <si>
    <t>Meta Cumplida                                                                                                                  Se ha incluido una plantilla de Excel compartida la información de la correspondencia que debe ser atendida en la unidad y las fechas de cumplimiento y su seguimiento, la cual se está utilizando como parte de los seguimientos y cumplimientos en la Unidad de Recursos Humanos.  Se hizo una guía de chequeo para trámites de viaje al exterior. Se está aplicando Guías de chequeo en los procesos del Manual de Cargos, en Reasignaciones, Dedicación Exclusiva.</t>
  </si>
  <si>
    <t>Realizar un taller sobre la fase previa de la contratación administrativa con los  Encargados de Contrato donde se explique la correcta elaboración de la SBYS.</t>
  </si>
  <si>
    <t>Taller realizado</t>
  </si>
  <si>
    <t>DAF/PROV
DAF/RH</t>
  </si>
  <si>
    <t>Meta cumplida en el II trimestre</t>
  </si>
  <si>
    <t xml:space="preserve">Meta cumplida
Se realizaron los talleres en las siguientes fechas: DG 2 de junio del 206, DAN 30 de mayo del 2016, DAH 1 de junio del 2016, DTI 5 de mayo del 2016, DAF 5 de mayo del 2016, CON 27 de abril del 2016 y SAE 29 de junio del 2016. </t>
  </si>
  <si>
    <r>
      <t>Solicitar el subsane de las SBYS  que no cumplan con los requisitos mínimos descritos en el formulario y ante la falta de subsane, realizar la devolución de la SBYS y actualizar en lo correspondiente los procedimientos de contratación.</t>
    </r>
    <r>
      <rPr>
        <sz val="10"/>
        <color indexed="55"/>
        <rFont val="Arial"/>
        <family val="2"/>
      </rPr>
      <t/>
    </r>
  </si>
  <si>
    <t>DAF/PROV</t>
  </si>
  <si>
    <t>Meta cumplida durante el año</t>
  </si>
  <si>
    <t>Meta cumplida
Se realizaron los subsanes de las SBYS que requerian ampliar o corregir información la cual se encuentra disponible en el sistema SICOP</t>
  </si>
  <si>
    <t>Enviar un recordatorio a los Departamentos sobre las fechas límite para presentación de información ante la Proveeduría Institucional .</t>
  </si>
  <si>
    <t>Recordatorio enviado</t>
  </si>
  <si>
    <t xml:space="preserve">Meta cumplida  en I Semestre                                                   </t>
  </si>
  <si>
    <t>Meta cumplida
Se remitieron los oficios DGAN-DAF-PROV 0457-2016 del 18 de marzo del 2016 y DGAN-DAF-PROV 1147-2016 del 14 de junio del 2016 en donde se indican los plazos máximos de trámite por modalidad de contratación y las fecha s máximas de presentación de Solicitudes de Bienes y Servicios durante el año.</t>
  </si>
  <si>
    <t>Generar un informe mensual de los Departamentos que no han cumplido las fechas establecidas según los plazos otorgados por la Proveeduría Institucional.</t>
  </si>
  <si>
    <t>Informes a jefaturas</t>
  </si>
  <si>
    <t>Debido a las múltiples tareas prioritarias propias del último cuatrimestre la implementación de la estrategia no logró abordarse.  Además la nueva estrategia parte del control sobre el presupuesto por subpartidas y no sobre el Programa de Adquisiciones, debido a que las necesidades varían y lo que se busca es la ejecución máxima del presupuesto.</t>
  </si>
  <si>
    <t>Se  estableció  el inicio de este control a partir del año 2017</t>
  </si>
  <si>
    <t xml:space="preserve">Establecer, comunicar  e implementar un calendario de presentación de SBYS para la consolidación de compras de cada Departamento e informar a la Dirección General de quienes lo han cumplido a cabalidad.                                                               </t>
  </si>
  <si>
    <t>Calendario para la consolidación de compras</t>
  </si>
  <si>
    <t>Enfatizar mediante oficio la necesidad de cumplir con los cronogramas dispuestos para trámites de compra y la necesidad de realizar una fase previa de mayor alcance que contemple plazos de entrega, trámites indirectamente relacionados, servicios de instalación, etc.</t>
  </si>
  <si>
    <t>Oficio a jefaturas</t>
  </si>
  <si>
    <t>Meta cumplida II trimestre</t>
  </si>
  <si>
    <t>Meta cumplida
Se comunicó mediante oficio lo requerido como se reportó en el II trimestre mediante oficio DGAN-DAF-PROV 1147-2016 del 14 de junio del 2016</t>
  </si>
  <si>
    <t>Verificar que los oferentes se encuentren inscritos en el sistema de compras públicas y que conozcan el trámite que deben seguir.</t>
  </si>
  <si>
    <t>Actividades de verificación realizadas</t>
  </si>
  <si>
    <t>Meta cumplida
Los oferentes para participar en concursos públicos de contratación deben estar inscritos en SICOP/CompraRED, no obstante se solicita una declaración jurada de que los oferentes mantienen su información al día en los registros del proveedor comercial.</t>
  </si>
  <si>
    <t xml:space="preserve">Realizar un análisis desde la Proveeduría Institucional de gestión de compras a partir del Programa de Adquisiciones que permita programar las compras de la Institución y establecer fechas límite de presentación de SBYS considerando al menos los siguientes aspectos:                                                               
-  Modalidad de contratación                                           
- Urgencia de la contratación                                  
- Plazo de ejecución contractual    </t>
  </si>
  <si>
    <t>Meta cumplida
Durante el I trimestre se remitió el informe de análaisis a partir del Programa de Adquisiciones Institucional</t>
  </si>
  <si>
    <t>Velar por el desarrollo y mantenimiento de la infraestructura y equipamiento del Archivo Nacional.</t>
  </si>
  <si>
    <t>Tramitar el pago de los seguros de todas las instalaciones del Archivo Nacional</t>
  </si>
  <si>
    <t>Edificio Asegurado</t>
  </si>
  <si>
    <t>Meta cumplida
Mediante pago masivo N° 88-2016 del 14 de diembre de 2016, se realizó el pago del seguro del edificio para el período 2017, ante el INS.</t>
  </si>
  <si>
    <t>Solucionar las filtraciones de agua que persisten a pesar de las contrataciones ejecutadas durante el año 2013 para la Impermeabilización de techos de los depósitos de la Segunda Etapa.</t>
  </si>
  <si>
    <t>DAF/PROV
DAF/SG
DAH</t>
  </si>
  <si>
    <t>Meta cumplida                                                                                                           Mediante contratación directa autorizada se realizó el trámite de contratación administrativa para  la ejecución del trámite 2016CD-000047-00300, la cual debió suspenderse debido a imprevistos reportados por la Inspección y remitido a Junta Administrativa con oficio DGAN-DAF-PROV 1214-2016 del 27 de junio del 2016.  La ejecución del contrato se reanudó a partir del 14 de octubre del 2016, con un plazo de entrega a más tardar el día 17 de noviembre del 2016.  Durante el IV trimestre se aplicó el impermeabilizante el cual se espera finalizar durante la semana del 19 de diciembre del 2016</t>
  </si>
  <si>
    <t>Continuar con el proceso de sustitución de las luminarias en todas las instalaciones del Edificio donde se requiera, por lámparas que reduzcan el consumo eléctrico</t>
  </si>
  <si>
    <t>Luminarias Sustituidas</t>
  </si>
  <si>
    <t>DAF/SG</t>
  </si>
  <si>
    <t>Meta cumplida: Se realizó el cambio de 96 luminarias por sistemas eficientes en los depósitos I y II de DAH, de igual forma, se cambiaron 16 luminarias de la bodega de proveeduría, de igual forma se inicio en cambio de luminarias de T8 a LED en el III piso.</t>
  </si>
  <si>
    <t>Meta cumplida: Se realizó el cambio de 128 luminarias por sistemas eficientes, asi como reflectores de la cúpula, se inicio con proceso de sustitución de sistemas T8 a LED.</t>
  </si>
  <si>
    <t>Brindar un servicio de médico de empresa de calidad a los funcionarios del Archivo Nacional</t>
  </si>
  <si>
    <t>Realizar consulta de apertura de expediente clínico a los funcionarios de nuevo ingreso a la institución</t>
  </si>
  <si>
    <t xml:space="preserve">Valoraciones hechas </t>
  </si>
  <si>
    <t>DAF/CM</t>
  </si>
  <si>
    <t>Durante el cuarto trimestre no se realizo ninguna de las consultas de apertura de expediente, ya que los nuevos funconarios, no tienen más de tres meses de laborar en la institución.</t>
  </si>
  <si>
    <t>Total de consultas de apertura de expedientes a nuevo funcionario es de 8 en el 12016.</t>
  </si>
  <si>
    <t>Valorar al 100% de los funcionarios que solicitan el servicio de medicina de empresa y la gestión de entrega de medicamentos.</t>
  </si>
  <si>
    <t>Funcionarios atendidos</t>
  </si>
  <si>
    <t>El total de consultas reportadas al 12 de diciembre es de 153 en cuarto trimestre.</t>
  </si>
  <si>
    <t>El total anual de consultas medicas atendidas en la Unidad de Servicios Médicos al 12 de diciembre es de 930.</t>
  </si>
  <si>
    <t>Brindar atención médica al 100% de  los familiares de los funcionarios que así lo soliciten.</t>
  </si>
  <si>
    <t>Familiares de funcionarios atendidos</t>
  </si>
  <si>
    <t>Familiares Funcionarios Archivo Nacional</t>
  </si>
  <si>
    <t>En el cuarto trimestre con corte al 12 de diciembre se había atendido a 12 familiares.</t>
  </si>
  <si>
    <t>El total de familiares atendidos en la consulta externa del medico de empresa al 12 de diciembre es de 77 en el año en curso.</t>
  </si>
  <si>
    <t xml:space="preserve">Elaborar los informes de control estadístico de vigilancia epidemiológica de la consulta externa de la Unidad Médica. </t>
  </si>
  <si>
    <t>Informes presentados</t>
  </si>
  <si>
    <t>Al 12 de diciembre se habia entregado 2 informes de labores correspondientes al mes de octubre y noviembre, diciembre se reportará en enero, una vez acabada de recolectar la información de la consulta, para efectos de esta entrega se hizo un corte al día 12 de diciembre. Los informes a la CCSS están al día y se enviaron 4 informes en el IV trimestre según corresponde. MINSA el día 13 de diciembre se entrego de manera digital los informes de vigilancia pendientes.</t>
  </si>
  <si>
    <t>Total de informe de labores al 12 de diciembre es de 11, Informes a la CCSS (cuadro de consumo y consulta externa para medicina de empresa y mixta) es de 18, el mes de diciembre se reporta en enero, según corte de la institución.  Los informes del Ministerio de Salud, a la fecha se encuentran al día</t>
  </si>
  <si>
    <t>Remunerar en forma oportuna, precisa y con apego al marco legal, al personal de la institución.</t>
  </si>
  <si>
    <t xml:space="preserve">Tramitar la correcta ejecución del 100% de las planillas institucionales, verificando que se cuente con el respaldo documental para el pago de cada funcionario (aproximadamente 30). </t>
  </si>
  <si>
    <t>Tramite Realizado</t>
  </si>
  <si>
    <t>Meta cumplida
Se elaboraron 6 planillas quincenales,  y 1 planilla de Aguinaldo, en todos los casos contando con el respaldo documental respectivo.</t>
  </si>
  <si>
    <t>Meta cumplida
Se elaboraron 24 planillas quincenales, 1 planilla de Salario Escolar y 1| planilla de Aguinaldo, en todos los casos contando con el respaldo documental respectivo.</t>
  </si>
  <si>
    <t>Atender el 100% de las solicitudes de reconocimiento y ajustes de carrera profesional (aproximadamente 100 solicitudes)</t>
  </si>
  <si>
    <t>Solicitudes atendidas</t>
  </si>
  <si>
    <t xml:space="preserve">Meta Cumplida
Se hizo 29 ajustes de carrera profesional </t>
  </si>
  <si>
    <t>Meta Cumplida
Se hizo 10 ingresos de carrera profesional y 69 ajustes</t>
  </si>
  <si>
    <t>Atender el 100% de las solicitudes de dedicación exclusiva (aproximadamente 60 solicitudes)</t>
  </si>
  <si>
    <t>Meta Cumplida
Se ha atendido 5 prórrogas de Dedicación Exclusiva.</t>
  </si>
  <si>
    <t>Meta Cumplida
Se ha atendido 11 prórrogas de Dedicación Exclusiva y 5 nuevos contratos.</t>
  </si>
  <si>
    <t>Llevar a cabo las actividades de control necesarias para garantizar el pago correcto de horas extras presentadas por los funcionarios interesados remitidas y aprobadas por las Jefaturas de Departamentos.</t>
  </si>
  <si>
    <t>Activideades Realizadas</t>
  </si>
  <si>
    <t>Meta cumplida
Se tienen actualizados los siguientes controles relacionados con tiempo extraordinario:
1. Control de solicitudes de extras para solicitar a la DG.
2. Control de extras autorizadas por la DG
3. Comunicado a las jefaturas de mediante correo electrónico de extras aprobadas por DG 
4. Solicitud de Reserva a Financiero Contable sobre los montos autorizados de extras
5. Control de cotejo de formularios de Extras presentados con el control de asistencia.
6.  Control de fechas de inicio y fin, según autorización de la DG
7. Conciliación con la Unidad Financiero Contable de los montos reservados</t>
  </si>
  <si>
    <t>Realizar informes trimestrales sobre el pago de tiempo extraordinario y control de saldos para ser comunicado a los Jefes de Departamentos.</t>
  </si>
  <si>
    <t xml:space="preserve">Informe realizado </t>
  </si>
  <si>
    <t>Meta cumplida
Se tienen actualizados los siguientes controles relacionados con tiempo extraordinario:
1. Control de solicitudes de extras para solicitar a la DG.
2. Control de extras autorizadas por la DG
3. Comunicado a las jefaturas de mediante correo electrónico de extras aprobadas por DG 
4. Solicitud de Reserva a Financiero Contable sobre los montos autorizados de extras
5. Control de cotejo de formularios de Extras presentados con el control de asistencia.
6.  Control de fechas de inicio y fin, según autorización de la DG
7. Remisión de correo electrónico del 11 de noviembre y 06 de diciembre de 2016 en relación con los saldos de extras disponibles de acuerdo a los controles</t>
  </si>
  <si>
    <t>Meta cumplida 
Se tienen actualizados los siguientes controles relacionados con tiempo extraordinario:
1. Control de solicitudes de extras para solicitar a la DG.
2. Control de extras autorizadas por la DG
3. Comunicado a las jefaturas de mediante correo electrónico de extras aprobadas por DG 
4. Solicitud de Reserva a Financiero Contable sobre los montos autorizados de extras
5. Control de cotejo de formularios de Extras presentados con el control de asistencia.
6.  Control de fechas de inicio y fin, según autorización de la DG
7. Remisión de correo electrónico del 7 de setiembre de 2016 , 11 de noviembre y 06 de diciembre de 2016 en relación con los saldos de extras disponibles de acuerdo a los controles.
8.  Conciliación con la Unidad Financiero Contable de los montos reservados</t>
  </si>
  <si>
    <t>Ejercer el control sobre la asistencia del personal al trabajo, mediante los registros del reloj marcador.</t>
  </si>
  <si>
    <t>Elaborar los informes mensuales de asistencia del personal exonerado o no de marca para que sean conocidos por las jefaturas.</t>
  </si>
  <si>
    <t>Meta cumplida
Se emitieron los siguientes oficios comunicando a las jefaturas los controles de asistencia:  DAF-RH-1914-2016 de fecha 3 de octubre; DAF-RH-2156-2016 de fecha 8 de noviembre y DAF-RH-2292-2016 de fecha 7 de diciembre de 2016.</t>
  </si>
  <si>
    <t xml:space="preserve"> Meta cumplida 
Se emitieron los siguientes 12 oficios comunicando a las jefaturas los controles de asistencia:  DAF-RH-0016-2016 de fecha 6 de enero; DAF-RH-0214-2016 de fecha 3 de febrero y DAF-RH-0461-2016 de fecha 3 de marzo, DAF-RH-0615-2016 de fecha 1 de abril; DAF-RH-0823-2016 de fecha 29 de abril, DAF-RH-1045-2016 de fecha 2 de junio de 2016, DAF-RH-1282-2016 de fecha 4 de julio; DAF-RH-1497-2016 de fecha 3 de agosto, DAF-RH-1700-2016 de fecha 1 de setiembre de 2016.,  DAF-RH-1914-2016 de fecha 3 de octubre; DAF-RH-2156-2016 de fecha 8 de noviembre y DAF-RH-2292-2016 de fecha 7 de diciembre de 2016.</t>
  </si>
  <si>
    <t>Efectuar el 100% de procedimientos sancionatorios por irregularidades en la asistencia (aproximadamente 5).</t>
  </si>
  <si>
    <t>Procedimientos efectuados</t>
  </si>
  <si>
    <t>No se requirió en el IV trimestre 2016 efectuar procedimientos por irregularidad de asistencia</t>
  </si>
  <si>
    <t xml:space="preserve"> Meta cumplida                                                    
Se aplicó 3 sanciones por irregularidades de asistencia mediante oficios DAF-RH-0680-2016 de fecha 14 de abril,  DAF-RH-0712-2016 de fecha 18 de abril y DAF-RH-842-2016 de fecha 3 de mayo de 2016.</t>
  </si>
  <si>
    <t>Atender y tramitar el 100% de solicitudes de exoneración de marca (aproximadamente 4)</t>
  </si>
  <si>
    <t>Solicitudes tramitadas</t>
  </si>
  <si>
    <t>No se requirió en el IV trimestre 2016 efectuar exoneracoines de marca</t>
  </si>
  <si>
    <t xml:space="preserve">Meta cumplida                                                        
Se presentaron y aprobaron dos tramites para exoneración de marca. </t>
  </si>
  <si>
    <t>Mantener actualizada la estructura ocupacional del Archivo Nacional, garantizando la coherencia entre los puestos, su naturaleza y las necesidades de los departamentos.</t>
  </si>
  <si>
    <t>Finalizar la actualización del Manual de Funciones de todos los Departamentos del Archivo Nacional y remitirlo a la Junta Administrativa para su aprobación.</t>
  </si>
  <si>
    <t>Manual actualizado</t>
  </si>
  <si>
    <t>Meta cumplida
Se completó la actualizadión de funciones por parte de todas las jefaturas del Archivo Nacional y se cuenta con el aval de la Dirección General</t>
  </si>
  <si>
    <t>Realizar el 100% de los estudios de clasificación de puestos que se requieran.(Aproximadamente 20)</t>
  </si>
  <si>
    <t>Estudios realizados</t>
  </si>
  <si>
    <t>Meta cumplida
Se realizaron los siguientes estudios de clasificación de puestos:
Puesto de Recursos Humanos 50510079003 Reasignado de Profesional 1B a  Profesional 2 de Recursos Humanos mediante oficio DGAN-DAF-RH-2060 del 27 de octubre de 2016.
Oficio de remisión de estudios de Coordinadores, puestos 503769 - 50511512080 - 503774 - 5051351555-5051222048, enviado a Nivia Barahona, Jefe de Recursos Humanos del MCJ, remitido el 9-11-16.
Oficios DGAN-DAF-RH-2281-2016 y DGAN-DAF-RH-2282, dirigidos al MCJ con el Recurso de Revocatoria de los puestos de Coordinadores.
Ofcio DGAN-DAF-RH-2347-2016, dirigido a Ministerio de Cultura y Juventud se remitió copia de los expedientes a su solicitud para la atención de los recursos presentados por los funcionarios del Archivo Nacional</t>
  </si>
  <si>
    <t>Meta cumplida
Resolución MCJ-GIRH-045-2016 DE 9 de setiembre 2016 Puesto 50510396735 y 505107107951 ambos de la Unidad Financiero Contable
Resolución MCJ-GIRH-047-2016 del Cambio especialidad puesto 50515272680
Fue elaborado el Informe Técnico MCJ-DGAN-DAF-RH-009-2016 con fecha 10 de marzo de 2016  sobre recalificación del puesto 501017 del DSAE.
La DGSC devuelve mediante oficio OSC-CAA-074-2016 del 23 de febrero de 2016,a MCJ estudio de puesto 503769 de la Unidad de Proyección Institucional, con el informe Técnico MCJ-DGAN-DAF-RH-01-2016.
La DGSC devuelve mediante oficio OSC-CAA-101-2016 del 18 de marzo de 2016,a MCJ estudio de puesto 50510079003 de la Unidad de Recursos Humanos, con el informe Técnico MCJ-DGAN-DAF-RH-03-2015.
Mediante oficio MCJ-GIRH-383-2016 del 29 de marzo de 2016, devuelven sin resolver los siguientes informes técnicos MCJ-DGAN-DAF-RH-10-2015, MCJ-DGAN-DAF-RH-01-2016, MCJ-DGAN-DAF-RH-03-2016, MCJ-DGAN-DAF-RH-0-2016, MCJ-DGAN-DAF-RH-05-2016, MCJ-DGAN-DAF-RH-08-2016 relacionados con el cambio de organización aprobada por el MIDEPLAN el 24 de marzo de 2015. 
Se realizaron los siguientes estudios de clasificación de puestos:
Puesto de Recursos Humanos 50510079003 Reasignado de Profesional 1B a  Profesional 2 de Recursos Humanos mediante oficio DGAN-DAF-RH-2060 del 27 de octubre de 2016.
Oficio de remisión de estudios de Coordinadores, puestos 503769 - 50511512080 - 503774 - 5051351555 - 5051222048, enviado a Nivia Barahona, Jefe de Recursos Humanos del MCJ, remitido el 9-11-16.
Oficios DGAN-DAF-RH-2281-2016 y DGAN-DAF-RH-2282, dirigidos al MCJ con el Recurso de Revocatoria de los puestos de Coordinadores.
Ofcio DGAN-DAF-RH-2347-2016, dirigido a Minisgterio de Cultura y Juvnetud se remitió copia de los expedientes a su solicitud para la atención de los recursos presentados por los funcionarios del Archivo Nacional</t>
  </si>
  <si>
    <t xml:space="preserve">Presentar solicitud a la Dirección General del Servicio Civil  para que la Unidad de Recursos Humanos de esta institución dependa técnica y directamente  de esa entidad. </t>
  </si>
  <si>
    <t>Solictud tramitada</t>
  </si>
  <si>
    <t>Meta Cumplida   
Mediante oficio DGAN-DG-969-2016 del 29 de noviembre de 2016  la señora Virginia Chacón Arias, Directora General, remite al señor Dennis Portuguez, Presidente de la Junta Administrativa, oficio DG-640-2016 del 17 de noviembre de 2016, donde se solicita declarar para la Dirección General del Archivo Nacional una Oficina de Gestión Institucional de Recursos Humanos</t>
  </si>
  <si>
    <t>Procurar la ocupación total de los puestos del Archivo Nacional, en aras de la optimización de estos recursos y del cumplimiento de los objetivos institucionales.</t>
  </si>
  <si>
    <t>Realizar el 100% de los nombramientos interinos, prórrogas de nombramientos y ascensos que requiere la institución. (Aproximadamente 15)</t>
  </si>
  <si>
    <t>Tramites de personal realizados</t>
  </si>
  <si>
    <t>Meta Cumplida                                              
Nombramiento Interino 2
Nombramiento Propiedad 1
Nombramiento Sustituto 1
Prórroga Ascenso  Interino 1
Prórroga Nombramiento Interino 15</t>
  </si>
  <si>
    <t>Meta Cumplida                                              
Nombramiento Interino 7
Nombramiento Propiedad 5
Nombramiento Sustituto 29
Prórroga Ascenso  Interino 3
Ascenso en Propiedad 2
Prórroga Ascenso Interino 4
Prórroga Nombramiento Interino 46</t>
  </si>
  <si>
    <t>Mantener actualizado el cuadro de los pedimentos de personal.</t>
  </si>
  <si>
    <t xml:space="preserve">Cuadro Actualizado </t>
  </si>
  <si>
    <t>Meta Cumplida
Información actualizada y remitida mediante correos electrónicos al Coordinador de RH con copia a la Jefe DAF en las fechas 4 de octubre, 3 de noviembre y 2 de diciembre de 2016</t>
  </si>
  <si>
    <t>Meta cumplida
Información actualizada y remitida mediante correo electrónica al Coordinador de RH con copia a la Jefe Daf en las fechas 28 de enero, 19 de febrero y 17 de marzo,  4 de junio, 3 de mayo, 2 de junio, 4 de julio, 29 de julio,  1 de setiembre,  4 de octubre, 3 de noviembre y 2 de diciembre de 2016</t>
  </si>
  <si>
    <t>Tramitar ante las autoridades competentes la creación de las plazas que fueron consideradas prioritarias en el plan estratégico 2015- 2018, así como la alternativa de suplirlas mediante movilidad horizontal.</t>
  </si>
  <si>
    <t>Gestiones realizadas</t>
  </si>
  <si>
    <t>Meta cumplida en el I semestre
 Mediante correo electrónico de fecha 19 de mayo de 2016 se remite al Ministerio de Cultura y Juventud justificación del Archivo Nacional referente a los requerimientos para valorar de manera excepcional la asignación de recursos para la creación de plazas en el Anteproyecto de Presupuesto 2017.  Se calculó en la RP 2017 la proyección del costo de la creación de 10 nuevas plazas.</t>
  </si>
  <si>
    <t>Cumplir con el plan de mejoras  de clima organizacional del DAF elaborado en el año 2015.</t>
  </si>
  <si>
    <t>DAF
Todas las unidades</t>
  </si>
  <si>
    <t xml:space="preserve">Meta cumplida
La totalidad de los Departamentos entregaron su informe de avance  del Plan de Mejoras del  Clima Organizacional  
</t>
  </si>
  <si>
    <t>Mantener actualizados los expedientes del personal del Archivo Nacional</t>
  </si>
  <si>
    <t xml:space="preserve">Expedientes Actualizados </t>
  </si>
  <si>
    <t>Meta Cumplida                                                    Actividad permanente.  La Dirección General de Servicio Civil emitió directriz para modificar el orden de los expedientes, lo que está haciendo necesario estructurarlos, organizarlos y actualizarlos de manera distinta.</t>
  </si>
  <si>
    <t>Meta cumplida.
Se tienen los expedientes reorganizados en su totalidad y en foliado se tienen actualizados hasta la letra M.  La actividad de actualización de los expedientes de personal es permanente.</t>
  </si>
  <si>
    <t>A pesar de que la meta se cumplió en un 100% , la reorganización que decidió realizar la administración y por medio de tiempo extraordinario no se logró concluir.</t>
  </si>
  <si>
    <t>Reprogramar la continuación de la reorganización de los expedientes a partir de los apellidos que inician con la letra "M", en el POI 2017.</t>
  </si>
  <si>
    <t>Elaborar un informe mensual de la ocupación de las plazas, así como de los movimientos de personal</t>
  </si>
  <si>
    <t>Remitir trimestralmente informe de horas extras a la STAP, conforme lo establece la Directriz 023-H</t>
  </si>
  <si>
    <t xml:space="preserve">Informe Presentado </t>
  </si>
  <si>
    <t>Meta Cumplida                                                 Información enviada mediante oficio DGAN-DAF-1913-2016 del 03 de octubre de 2016</t>
  </si>
  <si>
    <t>Coadyuvar con la formulación y reformulación del presupuesto, mediante el cálculo de la Relación de Puestos del Archivo Nacional</t>
  </si>
  <si>
    <t>Elaborar el anteproyecto de la Relación de Puestos del 2017.</t>
  </si>
  <si>
    <t xml:space="preserve">Anteproyecto Realizado </t>
  </si>
  <si>
    <t>Meta cumplida I semestre</t>
  </si>
  <si>
    <t>Meta cumplida                                                    
Se inicia la elaboración del anteproyecto de la Relación de Puestos 2017 en el mes de abril de 2016, mediante correo de 02 de mayo se remite a Presupuesto la Formulación de la RP-2017, mediante correo electrónico de fecha 06 de mayo se remite a presupuesto fórmulas solicitadas por Ministerio de Hacienda en relación con la RP y se remite correo electrónico de fecha 19 de mayo de 2016 con la propuesta de creación de 10 plazas nuevas ante el Ministerio de Cultura y Juventud</t>
  </si>
  <si>
    <t>Llevar un control mensual y remitir 6 informes correspondiente a la Jefatura del Departamento del gasto efectivo de salarios  del año 2016, con el fin de determinar sobrantes o faltantes.</t>
  </si>
  <si>
    <t>Meta Cumplida
Se cuenta con un control mensual del gasto efectivo de salarios actualizando la información cada mes. Con correos electrónicos del 7 de julio, 18 de agosto y 23 de setiembre de 2016</t>
  </si>
  <si>
    <t>Meta Cumplida
Se cuenta con un control mensual del gasto efectivo de salarios actualizando la información cada mes. Con correos electrónicos del 7 de octubre, 1 de noviembre y 9 de dicembre de 2016</t>
  </si>
  <si>
    <t>Mantener actualizados los sistemas de información sobre Recursos Humanos en los entes fiscalizadores.</t>
  </si>
  <si>
    <t>Actualizar los datos del sistema de declarantes de la Contraloría General de la República, cada vez que sea necesario.</t>
  </si>
  <si>
    <t>Datos Actualizados</t>
  </si>
  <si>
    <t>Meta cumplida
Se ingresó información de 4 incapacidades de la señora Noemí Méndez Madrigal</t>
  </si>
  <si>
    <t>Meta Cumplida
Se incluyeron los siguientes declarantes:  Luz Alba Chacón, Jeannette Fernández, Jordy Sancho,  Lina Silvana Mata Guido y Gioconda Oviedo Chavarría.
Fin de gestión de Abraham Vargas, Michael Acuña, Juan Carlos Solórzano. 14
Incapacidades de Noemy Méndez</t>
  </si>
  <si>
    <t>Actualizar el nivel de ocupación del Archivo Nacional en el SICCNET, y remitir la información a la STAP en forma semestral.</t>
  </si>
  <si>
    <t>Datos Actualizados e informe</t>
  </si>
  <si>
    <t>No corresponde a este trimestre</t>
  </si>
  <si>
    <t>Meta cumplida
Fue incluida la información en el SICCNET y remitido el informe a la STAP mediante el oficio DAF-RH-0239-2016 del 05 de febrero de 2016.
Se actualizó el nivel de ocupación en el SICCNET remitiéndose la información mediante oficio DGAN-DAF-1328-2016 del 7 de julio de 2016</t>
  </si>
  <si>
    <t>Actualizar la información de reclutamiento y selección de personal en el sistema SAGETH, de la Dirección General de Servicio Civil.</t>
  </si>
  <si>
    <t>Meta cumplida                                                                Los pedimentos de personal y las nóminas recibidas se han incluido dentro del SAGETH y se encuentran al día.</t>
  </si>
  <si>
    <t>Meta cumplida                                                                                                                                Los pedimentos de personal y las nóminas recibidas se han incluido dentro del SAGETH y se encuentran al día.</t>
  </si>
  <si>
    <t>Cumplir con los reportes que exige la ley ante los entes de la seguridad social, con el propósito de mantener al día el estado de cada servidor.</t>
  </si>
  <si>
    <t>Incorporar en el sistema de planillas de funcionarios de la Caja Costarricense de Seguro Social y del Instituto Nacional de Seguros las planillas correspondientes.</t>
  </si>
  <si>
    <t>Planillas tramitadas</t>
  </si>
  <si>
    <t xml:space="preserve">Meta Cumplida                                                      Se incluyó la información de 3 planillas mensuales en la CCSS y 3 planillas mensuales en la CCSS </t>
  </si>
  <si>
    <t>Meta Cumplida                                                                                                                                           Se incluyó la información de 12 planillas mensuales en la CCSS y 12 planillas mensuales en la CCSS  y 1 de Salario Escolar</t>
  </si>
  <si>
    <t>Implementar el programa de inducción a los funcionarios nuevos, ofreciéndoles las orientaciones necesarias para una adecuada inserción laboral.</t>
  </si>
  <si>
    <t>Brindar las orientaciones necesarias sobre aspectos administrativos y legales básicos que deben conocer el 100% de los funcionarios nuevos, en el primer día de ingreso a la institución y realizarles un recorrido por toda la Institución.</t>
  </si>
  <si>
    <t>Orientaciones brindadas</t>
  </si>
  <si>
    <t xml:space="preserve">Meta cumplida
Se brindaron orientaciones a 3 funcionarios de los siguientes departamentos: DG (1), DAN (1), DAF(1) 
</t>
  </si>
  <si>
    <t xml:space="preserve">Meta cumplida. 
Se le brindó las orientaciones administrativas y legales a los 18 funcionarios que ingresaron en el año 2016 (3 de DG, 3 del DSAE, 5 del DAF, 1 de DG,  5 del DAN  y 1  Auditoría Interna). </t>
  </si>
  <si>
    <t xml:space="preserve">Remitir la normativa general institucional a todos los nuevos funcionarios. </t>
  </si>
  <si>
    <t>Normativa Remitida</t>
  </si>
  <si>
    <t xml:space="preserve">Meta cumplida. 
Se le brindó las orientaciones administrativas y legales a los 18 funcionarios que ingresaron en el año 2016  (3 de DG, 3 del DSAE, 5 del DAF, 1 de DG,  5 del DAN  y 1  Auditoría Interna). </t>
  </si>
  <si>
    <t>Una charla de Inducción al nuevo empleado: Cupo: 10 funcionarios Duración: 8 horas.</t>
  </si>
  <si>
    <t>Charlas impartidas</t>
  </si>
  <si>
    <t xml:space="preserve">DAF/RH </t>
  </si>
  <si>
    <t xml:space="preserve">Funcionarios </t>
  </si>
  <si>
    <t>No corresponde al periodo</t>
  </si>
  <si>
    <t xml:space="preserve">Meta cumplida
Se llevó a cabo el 18 y 19 de agosto de 2016. Participaron 8 personas: 5 hombres y 3 mujeres. Duración 8 horas
</t>
  </si>
  <si>
    <t>Velar porque se cumpla con la normativa vigente en el disfrute de las vacaciones del personal.</t>
  </si>
  <si>
    <t>Llevar el control diario de los saldos de los periodos de vacaciones del personal, elaborar y remitir a las Jefaturas de Departamentos  trimestralmente informes del estado de las vacaciones del personal de la institución.</t>
  </si>
  <si>
    <t>Informes  presentados</t>
  </si>
  <si>
    <t xml:space="preserve">Meta Cumplida                                                       
Se lleva el control al día del saldo de vacaciones de los funcionarios.  El 22 de noviembre de 2016 fue enviado vía correo electrónico el informe con los saldos de vacaciones a los jefes de departamento.
</t>
  </si>
  <si>
    <t xml:space="preserve">Meta Cumplida
Se lleva el control al día del saldo de vacaciones de los funcionarios. Se envió trimestralmente en las siguientes fechas: 20 de enero,  28 de marzo, 17 de junio,  22 de noviembrede 2016 fue enviado vía correo electrónico el informe con los saldos de vacaciones a los jefes de departamento.
</t>
  </si>
  <si>
    <t>Motivar al personal del Archivo Nacional para el cumplimiento de la normativa sobre el disfrute de vacaciones por medio de una circular semestral</t>
  </si>
  <si>
    <t>Comunicados remitidos</t>
  </si>
  <si>
    <t>Meta Cumplida                                                       
Se envía Circular 05-2016 mediante corrreo del 30 de noviembre de 2016 motivando al personal para el cumplimento de la norma de vacaciones</t>
  </si>
  <si>
    <t>Meta Cumplida                                                       
Se envía  Circular 02-2016 del 02 de mayo de 2016, indicando la normativa para el disfrute de vacaciones. y Circular 05-2016 mediante corrreo del 30 de noviembre de 2016 motivando al personal para el cumplimento de la norma de vacaciones</t>
  </si>
  <si>
    <t>Solicitar el cronograma de vacaciones a cada Jefatura y controlar mensualmente su cumplimiento. Remitir un recordatorio ante los incumplimientos a cada Jefatura de Departamento.</t>
  </si>
  <si>
    <t xml:space="preserve">Cronograma </t>
  </si>
  <si>
    <t xml:space="preserve"> Meta Cumplida                                                        
Se realizó mediante circular 02-2016 del 11 de marzo de 2016, solicitando el cronograma de vacaciones a los jefes de departamento.   Los jefes de departamento o coordinadores de unidades reportan las variaciones o cambios en el cronograma de vacaciones mediante oficios u correos electrónicos.</t>
  </si>
  <si>
    <t>Contribuir con el fortalecimiento del recurso humano de la institución como una herramienta para mejorar el desempeño.</t>
  </si>
  <si>
    <t>Coordinar las actividades de capacitación que atiendan las prioridades de la Institución en las diferentes áreas de gestión. (Aproximadamente 18 actividades)</t>
  </si>
  <si>
    <t>Funcionarios</t>
  </si>
  <si>
    <t>Dos charlas sobre temas de salud. Duración: 1 hora. Cupo: 30.</t>
  </si>
  <si>
    <t>DAF/RH 
DAF/MED</t>
  </si>
  <si>
    <t xml:space="preserve">Meta cumplida en el I semestre </t>
  </si>
  <si>
    <t xml:space="preserve">Meta cumplida
Se llevaron a cabo 2 charlas:
1. Se llevó a cabo el 28 de enero de 2016. El  tema fue el virus de influenza AH1N1 : mitos y realidades. Participaron 8 funcionarios: 7 mujeres y 1 hombre Duración 1 hora.
2. Se llevó a cabo el 16 de junio de 2016. El tema fue Lesiones de la piel. Participaron: 13 funcionarios: 6 hombres y 7 mujeres. Duración 1 hora.
</t>
  </si>
  <si>
    <t>Dos charlas sobre rendición de cuentas: Resultados del año 2015 y avance de metas  primer semestre del 2016, dirigida a todo el personal de la institución. Duración: 2 horas</t>
  </si>
  <si>
    <t>DAF/ RH
DG/PLA
Departamentos</t>
  </si>
  <si>
    <t>Meta cumplida en el I y III trimestre</t>
  </si>
  <si>
    <t xml:space="preserve">Meta cumplida 
La charla #1 se llevó a cabo el 17 de marzo de 2016. Participaron 68 funcionarios: 41 mujeres y 27 hombres. Duración 2 horas.
La Charla #2 se llevó a cabo el 23 de agosto de 2016. Participaron 74 funcionarios: 44 mujeres y 30 hombres. Duración 2 horas.
</t>
  </si>
  <si>
    <t>Una charla de Inducción al proceso de formulación Plan Presupuesto 2017 Cupo 21 funcionarios.  Duración 2 horas.</t>
  </si>
  <si>
    <t>DAF/RH
DAF/FC
DG/PLA</t>
  </si>
  <si>
    <t>Meta cumplida                                                             
Se llevó a cabo el 4 de marzo de 2016. Participaron: 24 funcionarios: 11 hombres y 13 mujeres. Duración 2 horas.</t>
  </si>
  <si>
    <t>Cuatro tertulias archivísticas.  Dirigido a los técnicos y archivistas del Archivo Nacional. Cupo 20 funcionarios. Duración:  2 horas cada una</t>
  </si>
  <si>
    <t>Tertulias efectuadas</t>
  </si>
  <si>
    <t>DAF/RH 
Departamentos</t>
  </si>
  <si>
    <t xml:space="preserve">Meta cumplida
Se enviaron correos electrónicos el 30 de setiembre y 1 de diciembre  de 2016 indicando las nuevas fechas de las tertulias faltantes.
A la fecha no se han realizado. Se tienen programadas para el 14 de diciembre de 2016 la Tertulia que tiene a cargo el DSAE  y para 21 de diciembre de 2016 la Tertulia que tiene a cargo el DAH. 
</t>
  </si>
  <si>
    <t>La tertulia #1 se llevó a cabo el 28 de enero de 2016. El tema "Descripción de documentos de normas especiales". Participaron 16 funcionarios: 12 mujeres y 4 hombres. Duración 2 horas
La Tertulia #2 se llevó a cabo el 25 de octubre de 2016 se desarrolló el tema de "Repositorios Digitales". Participaron 9 funcionarios:  4 hombres y 5 mujeres. Duración 1 hora.
Tertulia #3  el 14 de diciembre en DSAE, para funcionarios del departamento.
Tertulia #4 el 21 de diciembre de 2016 del DAH para funcionarios del departamento.</t>
  </si>
  <si>
    <t>Dos charlas sobre el Manual de Atención y Servicio al Usuario dirigida al personal de la institución que no la ha recibido. Duración:  2 horas.</t>
  </si>
  <si>
    <t>DAF/RH
DG/CS</t>
  </si>
  <si>
    <t>Meta cumplida
La charla #2 se tiene programada para el 15 de diciembre de 2016.  Se invitó a 5 funcionarios.  Asistieron 2 funcionarios:  0 hombres 2 mujeres</t>
  </si>
  <si>
    <t xml:space="preserve"> Meta cumplida
La charla #1 se llevó a cabo el 28 de marzo de 2016. Participaron 9 funcionarios: 4 hombres y 5 mujeres. Duración 1 hora.
La charla #2 se tiene programada para el 15 de diciembre de 2016.  Se invitó a 5 funcionarios.  Asistieron 2 funcionarios:  0 hombres 2 mujeres</t>
  </si>
  <si>
    <t>Una charla Erradicación de la violencia contra la mujer.</t>
  </si>
  <si>
    <t xml:space="preserve">DAF/RH
</t>
  </si>
  <si>
    <t xml:space="preserve">Meta cumplida.
Impartida el  13 de diciembre de 2016.  con el tema Políticas públicas y equidad de Género.  Participaron 6 personas,  2 hombres, 4 mujeres
</t>
  </si>
  <si>
    <t>Una charla básica de conservación preventiva de documentos.  Cupo: 10 Duración: 2 horas</t>
  </si>
  <si>
    <t>Meta cumplida
Se llevó a cabo el 27 de junio de 2016. Participaron 7 personas, 4 hombres y 3 mujeres. Duración 1 hora</t>
  </si>
  <si>
    <t>Una charla de refrescamiento sobre la Ley 7202  su reglamento y normativa conexa para los funcionarios de nuevo ingreso  del Archivo Nacional y otros.  Duración   3 horas</t>
  </si>
  <si>
    <t>DAF/RH 
DG/AJ
DAN</t>
  </si>
  <si>
    <t xml:space="preserve">Meta cumplida
Se llevó a cabo el 5 de agosto de 2016 .Participaron 6 personas: 2 hombres y 4 mujeres. Duración 2 horas.
</t>
  </si>
  <si>
    <t>Una charla sobre respaldos en estaciones de trabajo para funcionarios del Archivo Nacional. (respaldo de correo). Cupo 10 funcionarios. Duración 2 horas</t>
  </si>
  <si>
    <t>DAF/RH 
DTI</t>
  </si>
  <si>
    <t xml:space="preserve">Meta cumplida
Se llevó a cabo el 10 de mayo de 2016. Participaron 6 funcionarios: 3 hombres y 3 mujeres. Duración 1 hora </t>
  </si>
  <si>
    <t xml:space="preserve">Una charla  sobre  el nuevo procedimiento de Seguridad y Vigilancia e Ingreso de Usuarios al Archivo Nacional dirigido a todos los funcionarios. Duración 1 hora. Sujeta a la  actualización y aprobación  del Procedimiento de Seguridad y Vigilancia. </t>
  </si>
  <si>
    <t>DAF/RH 
DAF/SG</t>
  </si>
  <si>
    <t>Meta cumplida
Se llevó a cabo el 16 de febrero de 2016. Participaron 28 funcionarios. 15 hombres y 13 mujeres. Duración 1 hora</t>
  </si>
  <si>
    <t xml:space="preserve">Curso virtual de control interno de la Contraloría General de la República. Dirigido a los funcionarios que no lo han recibido y a los de nuevo ingreso. Aproximadamente para 60  funcionarios. Duración Aprox.: 16 horas </t>
  </si>
  <si>
    <t>Meta Cumplida
La Sra. Nancy Blanco por medio de correo  electrónico del 3 de octubre de 2016 informó que ya había realizado los trámites ante la Contraloría General de la República para matricularse, inició los módulos y está a la espera de que le indiquen la fecha de examen.
El Sr. Nathán Delgado no respondió a los correos electrónicos</t>
  </si>
  <si>
    <t xml:space="preserve">Meta cumplida
Con el fin de coordinar la actividad de capacitación Curso Virtual de Control Interno de la CGR se invitó a toda las institución por medio de correos electrónicos de fechas 11 de enero, del 19 de abril, 12 de agosto de 2016, 12 de setiembre, 3 y 4 de octubre de 2016.  En el curso Control Interno, Curso virtual que ofrece la Contraloría de la República, solo manifestaron interés la Sra. Nancy Blanco y el Sr. Nathán Delgado, ambos del DAF.
La Sra. Nancy Blanco informó por medio de correo electrónico del 12 de diciembre de 2016 que ganó al Curso, el Sr. Nathán Delgado no respondió.
</t>
  </si>
  <si>
    <t>Una charla sobre la directriz y uso de correo electrónico. Dirigido a los funcionarios del Archivo Nacional.</t>
  </si>
  <si>
    <t>Charla Impartida</t>
  </si>
  <si>
    <t xml:space="preserve">Meta cumplida
Se llevó a cabo el 13, 14 y 20 de octubre de 2016.Participaron  87 funcionarios: 35 hombres y 52 mujeres. Duración 2 horas.
</t>
  </si>
  <si>
    <t xml:space="preserve">Coordinar las actividades de capacitación solicitadas por las diferentes comisiones institucionales. Aproximadamente 12 actividades </t>
  </si>
  <si>
    <t>Taller de Ética y Moral: Identificación, definición y ejecución de los valores institucionales. Análisis del Código de ética del Archivística. Plan de ética 2015-2018</t>
  </si>
  <si>
    <t>DAF/RH
Comisión Etica</t>
  </si>
  <si>
    <t xml:space="preserve">Meta cumplida
Se llevó a cabo el 13 de abril de 2016. Participaron: 13 funcionarios: 2 hombres y 11 mujeres. Duración 1 hora.
</t>
  </si>
  <si>
    <t>Trasladar a funcionarios del Archivo Nacional, por correo electrónico  los documentos declaración Universal sobre los Archivos y Decálogo del Archivista. Con un documento motivacional para fomentar la ética en la vida de los funcionarios.  Plan de ética 2015-2018</t>
  </si>
  <si>
    <t>Correo enviado</t>
  </si>
  <si>
    <t>Meta cumplida
Por medio de correo electrónico del 30 de setiembre se trasladaron los documentos:  “Declaración Universal sobre los Archivos” y  “Decálogo del Archivista” Se instó al personal a  realizar actividades de reflexión.
Por medio de correo electrónico del 29 de noviembre  de 2016 la Comisión de Ética remitió estos 2 documentos por medio de un boletín a todos los funcionarios de la Institución</t>
  </si>
  <si>
    <t>Una charla sobre el Plan de Emergencias y rutas de evacuación del Archivo Nacional. Duración: 2 horas.  Dirigido a todo el personal.</t>
  </si>
  <si>
    <t>DAF/RH 
CIE</t>
  </si>
  <si>
    <t>Meta cumplida
Se llevó a cabo el 29 de junio de 2016. Participaron 24 funcionarios: 14 hombres y 10 mujeres. Duración 1 hora.</t>
  </si>
  <si>
    <t>Dos charlas sobre Salud Ocupacional dirigidas a todo el personal  Duración: 2 horas.</t>
  </si>
  <si>
    <t>DAF/RH 
CSO</t>
  </si>
  <si>
    <t>Meta cumplida
La Charla #2 se realizó un Conversatorio en conjunto con la CIAD el 19 de octubre de 2016, se denominó “Diferentes discapacidades y su impacto en el ámbito social y laboral”. Participaron 24 personas: 13 hombres y 11 mujeres. Duración 2 horas.</t>
  </si>
  <si>
    <t xml:space="preserve">Meta cumplida
Se llevaron a cabo 2 charlas: 
La Charla #1 se llevó a cabo el 12 de abril de 2016. El tema fue Vacuna contra la influenza. Participaron 17 funcionarios: 8 hombres y 9 mujeres. Duración 1 horas.
La Charla #2 se realizó un Conversatorio en conjunto con la CIAD el 19 de octubre de 2016, se denominó “Diferentes discapacidades y su impacto en el ámbito social y laboral”. Participaron 24 personas: 13 hombres y 11 mujeres. Duración 2 horas.
</t>
  </si>
  <si>
    <t>Dos actividades que contribuyan con el Plan de Gestión Ambiental. Duración: 2 horas. Dirigida a todo el personal.</t>
  </si>
  <si>
    <t>DAF/RH 
CPGAI</t>
  </si>
  <si>
    <t xml:space="preserve">Meta cumplida
La charla #2 el 10 de octubre de 2016. El tema "Sensibilización en temas de ahorro energético" Participaron 22 funcionarios: 8 hombres y 14 mujeres. Duración 1 hora.
</t>
  </si>
  <si>
    <t xml:space="preserve">Meta cumplida
Se llevaron a cabo 2 charlas:
 La charla #! se llevó a cabo el 13 de mayo de 2016. El tema Buenas prácticas para el reciclaje. Participaron 12 funcionarios: 7 mujeres y 5 hombres. Duración 1 hora.  
La charla #2 el 10 de octubre de 2016. El tema "Sensibilización en temas de ahorro energético" Participaron 22 funcionarios: 8 hombres y 14 mujeres. Duración 1 hora.
</t>
  </si>
  <si>
    <t>Dos charlas sobre derechos humanos y la discriminación de las personas sexualmente diversa. Duración 2 horas. Dirigido a todo el personal.</t>
  </si>
  <si>
    <t>DAF/RH 
CIPSEDI</t>
  </si>
  <si>
    <t>Meta cumplida
La actividad #2 se llevó a cabo en dos sesiones: 21 de octubre y 18 de noviembre de 2016: Participaron  26 funcionarios: 10 hombres y 16 mujeres. Duración 3 horas</t>
  </si>
  <si>
    <t>Meta cumplida 
Se llevaron a cabo 2 actividades:
La actividad #1 se llevó a cabo el 29 de junio de 2016. El Tema Cine Foro "La chica danesa". Participaron 17 funcionarios: 13 mujeres y 4 hombres. Duración 3 horas.  
La actividad #2 se llevó a cabo en dos sesiones: 21 de octubre y 18 de noviembre de 2016: Participaron  26 funcionarios: 10 hombres y 16 mujeres. Duración 3 horas</t>
  </si>
  <si>
    <t xml:space="preserve">Actividad sensibilización sobre no discriminación racial </t>
  </si>
  <si>
    <t xml:space="preserve">Meta cumplida
Se llevó a cabo el 18 de marzo de 2016. Se coordinó y organizó la presentación del grupo de Baile de Cuadra",  conformado por representantes de la Provincia de Limón. Esta actividad fue coordinada con la Dirección de Cultura del Ministerio de Cultura y Juventud.  Participaron aproximadamente 30 personas. Duración 2 horas
</t>
  </si>
  <si>
    <t>Una charla   sobre discapacidad  a los funcionarios de nuevo ingreso.  Cupo: 10 funcionarios Duración: 1 hora.</t>
  </si>
  <si>
    <t>DAF/RH 
CIAD</t>
  </si>
  <si>
    <t xml:space="preserve">Meta cumplida
Se llevó a cabo el 26 de julio de 2016. El tema  "Una nueva mirada a la disparidad". Participaron 8 personas: 5 hombres y 3 mujeres. Duración 1 hora 30 minutos.
</t>
  </si>
  <si>
    <t>Una charla a los técnicos y profesionales del Archivo Nacional sobre las normas y resoluciones que se han acordado en materia de descripción documental.</t>
  </si>
  <si>
    <t>DAF/RH 
CD</t>
  </si>
  <si>
    <t>Meta cumplida
Este tema se desarrolló en la tertulia #1 que se llevó  a cabo el 28 de enero de 2016. El tema "Descripción de documentos de normas especiales". Participaron 16 funcionarios: 12 mujeres y 4 hombres. Duración 2 horas</t>
  </si>
  <si>
    <t>Gestionar y contratar las actividades de capacitación solicitadas en el proceso de detección de necesidades de capacitación .  Sujetas a contenido presupuestario</t>
  </si>
  <si>
    <t>Contratar cursos sobre temáticas afines a la DG, de acuerdo con DNC: Excel básico (2 cupos), redacción de Informes técnicos (1 cupo); Excel intermedio (1 cupo); Planificación estratégica (1 cupo), Administración de proyectos; Microsoft visio (2 cupos), Programa ilustrador (1 cupo)</t>
  </si>
  <si>
    <t>Cursos Impartidos</t>
  </si>
  <si>
    <t>DAF/RH
DG</t>
  </si>
  <si>
    <r>
      <rPr>
        <sz val="9"/>
        <rFont val="Calibri"/>
        <family val="2"/>
        <scheme val="minor"/>
      </rPr>
      <t xml:space="preserve">Meta cumplida
La Sra. Maureen Herrera coordinadora de proyección Institucional comunicó por medio de correo electrónico del 11 de octubre de 2016 que el profesional de Diseño Gráfico no requiere llevar el curso de Ilustrador gráfico por ser un profesional en diseño gráfico </t>
    </r>
    <r>
      <rPr>
        <sz val="9"/>
        <color rgb="FFFF0000"/>
        <rFont val="Calibri"/>
        <family val="2"/>
        <scheme val="minor"/>
      </rPr>
      <t xml:space="preserve">.
</t>
    </r>
  </si>
  <si>
    <t xml:space="preserve">Meta cumplida
La Sra. Melissa Castillo se matriculó en el Curso Redacción de Informes Técnicos de la UCR, pero fue cancelado por  escasez de demanda, según correo electrónico del 20 de setiembre de 2016 de la Sra. Castillo. Mediante correos electrónicos de fechas: 24 de junio, 26 de agosto, 31 de agosto y 6 de setiembre de 2016 se invitó a la Sra. Melina Leal al curso Excel intermedio. No se recibió respuesta.  AL curso Excel básico se invitó a las señoras Guiselle Mora y Maureen Herrera, informaron por medio de correo electrónico de 14 de julio de 2016 que no podían asistir por asuntos de horario y actividades laborales.
El curso de Microsoft Visio se ha buscado en el mercado pero no se ha encontrado una empresa que ofrezca este curso en horario diurno
</t>
  </si>
  <si>
    <t xml:space="preserve">Contratar cursos sobre temáticas afines al DSAE, de acuerdo con DNC: Redacción de informes técnicos (4 cupos), Sistemas de gestión de documentos electrónicos  (7 cupos), Digitalización de documentos C7 cupos), Técnicas y estándares (7 cupos); Preservación digital (7 cupos), Valoración Documental por procesos y de documentos electrónicos (3 cupos), Elaboración de actas de órganos colegiados (2 cupos); Contratación administrativa (2 cupos),  Planificación estratégica (2 cupos), Normas ISO relacionadas (7 cupos).  </t>
  </si>
  <si>
    <t>DAF/RH
DSAE</t>
  </si>
  <si>
    <t xml:space="preserve">Meta en proceso
Se continuó buscando los cursos especializados pero en el mercado no se localizaron.
Mediante correo electrónico dl 14 de noviembre de 2016 se remitió a Natalia Cantillano la información sobre el Curso Digitalización de Documentos para que participaran las funcionarias del DSAE. 
No se recibió respuesta.
</t>
  </si>
  <si>
    <t>Meta cumplida parcialmente nivel alto.
La Sra. Melissa Méndez Montes participó en el Curso Redacción de Actas, del 4 de agosto al 25 de setiembre de 2016 con la Empresa Aula Abierta. Duración 16 horas. Se invitó por medio de correo electrónico de 18 de mayo de 2016 a las Sras. Denise Calvo y Natalia Cantillano al Curso de Planeación Estratégica de CENECOOP. La Sra. Calvo respondió que este curso estaba dirigido a la planeación cooperativa y que ella requería algo más básico. La Sra. Cantillano no respondió. 
Se continuó buscando los cursos especializados pero en el mercado no se localizaron.
Mediante correo electrónico dl 14 de noviembre de 2016 se remitió a Natalia Cantillano la información sobre el Curso Digitalización de Documentos para que participaran las funcionarias del DSAE. 
No se recibió respuesta.</t>
  </si>
  <si>
    <t>Contratar cursos sobre temáticas afines al DAF,de acuerdo con DNC: Liquidación presupuestaria, deteccion de billetes o monedas falsas, Contratación Administrativa, excell avanzado,administración de bodegas, planificación del de trabajo.</t>
  </si>
  <si>
    <t xml:space="preserve">Meta cumplida
El Sr. Manuel Calderón de Financiero Contable participó en el Curso Identificación de Billetes Falsos que ofreció el Banco Central el 17 de noviembre de 2016. Duración 3 horas.
</t>
  </si>
  <si>
    <t xml:space="preserve">Meta cumplida
La Sra. Marisol Urbina recibió el Curso  Liquidación presupuestaria el 21 y 28 de julio de 2016, lo impartió la Empresa Auros. Duración 8 horas. El Sr. William Jiménez  de la Proveeduría Institucional asistió a un contratación administrativa
El Sr. Manuel Calderón de Financiero Contable participó en el Curso Identificación de Billetes Falsos que ofreció el Banco Central el 17 de noviembre de 2016. Duración 3 horas.
</t>
  </si>
  <si>
    <t>Contratar cursos sobre temáticas afines al DAH, de acuerdo con DNC: Redacción de documentos (1 cupo), Atención a usuarios (2 cupos)</t>
  </si>
  <si>
    <t>DAF/RH
DAH</t>
  </si>
  <si>
    <t xml:space="preserve">Meta incumplida
Se le remitió por correo electrónico del 12 de agosto de 2016 la invitación a la Sra. Rosibel Barboza para que asistiera al Curso Servicio al Cliente. 
Respondió el 16 de agosto de 2016 que los funcionarios de la Sala de Consulta iban a llevar el curso Servicio al Cliente.
No realizaron ningún trámite ni informaron al respecto.
</t>
  </si>
  <si>
    <t xml:space="preserve">Meta incumplida.
El logro de esta meta depende de la disposición del tiempo y prtsupuesto de los funcioanrios.
</t>
  </si>
  <si>
    <t xml:space="preserve">Se enviaron correos electrónicos de fecha 14 de setiembre de 2016 invitando al Curso Redacción de documentos: informaron no tener el presupuesto para la matricula. Se remitieron correos electrónicos  del 12 y el 31 de agosto invitando al Curso Servicio al cliente. No se recibió respuesta.
El DAH no tiene sufriente contendido presupuestario para contratar las capacitaciones solicitadas.
Los funcionarios no muestran interés en recibir capacitaciones ya que no responden aunque las actividades sean gratuitas.
</t>
  </si>
  <si>
    <t>Se debe valorar para el POI 2017 el seguimiento de los cursos de acuerdo con la nueva DNC y las necesidades de DAH</t>
  </si>
  <si>
    <t>Contratar cursos sobre temáticas afines al DAN, de acuerdo con DNC: Organización y Distribución del Tiempo</t>
  </si>
  <si>
    <t>Meta cumplida
Se llevó a cabo el 8.9 y 10 de marzo de 2016. Participó Mauricio López. Duración 12 horas.</t>
  </si>
  <si>
    <t xml:space="preserve">Contratar  cursos sobre temáticas afines al DTI, de acuerdo con DNC: Configuración y administración de los equipos de almacenamiento de alta disponibilidad HP P2000 y HP 3PAR (1 cupo), Desarrollo de aplicaciones Web usando el Framework Yii de PHP nivel intermedio (1 cupo),  Desarrollo de aplicaciones Web usando el  Javascript,  JQuery y  CSS con PHP (1 cupo); Administración del Directorio Activo Nivel  Avanzado (1 cupo), </t>
  </si>
  <si>
    <t>DAF/RH
DTI</t>
  </si>
  <si>
    <r>
      <rPr>
        <sz val="9"/>
        <rFont val="Calibri"/>
        <family val="2"/>
        <scheme val="minor"/>
      </rPr>
      <t xml:space="preserve">Meta en proceso </t>
    </r>
    <r>
      <rPr>
        <sz val="9"/>
        <color rgb="FFFF0000"/>
        <rFont val="Calibri"/>
        <family val="2"/>
        <scheme val="minor"/>
      </rPr>
      <t xml:space="preserve">
</t>
    </r>
    <r>
      <rPr>
        <sz val="9"/>
        <rFont val="Calibri"/>
        <family val="2"/>
        <scheme val="minor"/>
      </rPr>
      <t>Mediante concurso 2016-CD-000041-0009600001  Servicios de Capacitación; se sacó a concurso para contratar los Cursos Windows Server 2012 R2 Active Directory nivel básico y el curso Fortinet-Fotigate-200D nivel básico para que participen 2 funcionarios de DTI en cada curso. Esta contratación fue infructuosa. 
Esta contratación se tramitó de nuevo el 13 de diciembre de 2016. Se está a la espera del resultado de este concurso</t>
    </r>
    <r>
      <rPr>
        <sz val="9"/>
        <color rgb="FFFF0000"/>
        <rFont val="Calibri"/>
        <family val="2"/>
        <scheme val="minor"/>
      </rPr>
      <t xml:space="preserve">
</t>
    </r>
  </si>
  <si>
    <t>Por medio de correos electrónicos  del 22 de junio y 23 de setiembre de 2016  se solicito al   departamento interesado que colaborara con la búsqueda de estas capacitaciones. No se obtuvo respuesta.
Mediante concurso 2016-CD-000041-0009600001  Servicios de Capacitación; se sacó a concurso para contratar los Cursos Windows Server 2012 R2 Active Directory nivel básico y el curso Fortinet-Fotigate-200D nivel básico para que participen 2 funcionarios de DTI en cada curso. Esta contratación fue infructuosa. 
Esta contratación se tramitó de nuevo el 13 de diciembre de 2016. Se está a la espera del resultado de este concurso</t>
  </si>
  <si>
    <t xml:space="preserve">  Por medio de correos electrónicos  del 22 de junio y 23 de setiembre de 2016  se solicito al   departamento interesado que colaborara con la búsqueda de estas capacitaciones, sin embargo no se obtuvo respuesta.  Trámite de DTI para realizar la contratación de los cursos inicio en forma tardía.</t>
  </si>
  <si>
    <t>Se debe valorar para el POI 2017 el seguimiento de los cursos de acuerdo con la nueva DNC y las necesidades de DTI</t>
  </si>
  <si>
    <t xml:space="preserve">Contratar un curso sobre temas de  seguridad y vigilancia: Julio Castillo, Marco Segura, Marco Tulio Jiménez, Luis Mejía. Duración: por definir. </t>
  </si>
  <si>
    <t>No hubo avance en la meta</t>
  </si>
  <si>
    <t xml:space="preserve">Meta incumplida.
Mediante correo electrónico del 11 de octubre el Sr Jordi Sancho, Coordinador de Servicios Generales,  informa que se solicitó cotizaciones  a dos empresas; únicamente la empresa COASE de seguridad brindó información, pero no tienen definida la fecha para esta capacitación.
</t>
  </si>
  <si>
    <t xml:space="preserve">No se logró conseguir los cursos requeridos </t>
  </si>
  <si>
    <t>Reprogramar meta para el POI-2017</t>
  </si>
  <si>
    <t>Tramitar el 100% de las solicitudes de capacitación para funcionarios del Archivo Nacional, por ofertas recibidas de instituciones nacionales o extranjeras.</t>
  </si>
  <si>
    <t>DAF/RH 
DG</t>
  </si>
  <si>
    <t>#25.  Gobierno Digital en la era de Gobierno Abiero.  Virtual del 12 al 23 de setiembre y presencial de 3 a 7 de octubre de 2016.  asistió Set Durán. Ofrecido en México.
#26 Innovación, modernización y transparencia en la administración pública. Se realizó : fase virtual del 6 al 30 de ooctubre de 2016 y la fase presencial del 7 al 11 de noviembre de 2016. Asistió el Sr. Set Durán Carrión. Realizado en Uruguay.#28.  Catalogación de Materiales Cinematográficos.  del 14 al 18 de noviembre de 2016, participó Rosibel Barboza Quirós.  #29  Programa sobre Mejores P´racticas en contratación pública en Costa Rica del 14 de noviembre al 05 de diciembre de 2016, asisitió Marianela Calderón Rivera.
#27 Escuela de Archivo para iberoamerica, del 2 al 30 de noviembre de 2016  Asistió Liliiana González. Realizado en España.</t>
  </si>
  <si>
    <t xml:space="preserve">Meta cumplida 
Se ha tramitado el 100% de las invitaciones de cursos relacionados con el quehacer de la institución:  #1. Curso de Capacitación  “Ingresadores” brindado por el Ministerio de Hacienda del 10 al 12 de febrero de 2016, asistieron Melissa Castillo y Denise Calvo. Duración 12 horas. #2. Curso virtual “Caja de Herramientas: Integración de las personas LGBTI en espacios laborales. Curso brindado por el CECADES. En este curso deben participar los miembros de la Comisión CIPSEDI. Duración 3 horas  #3. Se participó en el Cine Foro “La Chica Danesa” participaron 4 miembros de la Comisión CIPSEDI.. #4 Curso Taller: Enfoques actualizado: ¿Cómo medir, controlar y planificar las cargas de trabajo (enfoque a resultados) en su organización, remitido mediante correo electrónico de fecha 3 de febrero de 2016.. Se invitó al Coordinador de Recursos Humanos. No respondió.  #5 Se realizaron los trámites de inscripción y pago para el Curso e- learning  ¡Cómo crear y gestionar un Curso online de éxito?. Participarán 3 funcionarios (DSA; TI; RH). Inicia el 3 de mayo de 2016. </t>
  </si>
  <si>
    <t xml:space="preserve">#6 Funcionarios del DTI participaron en 3 charlas que brindó el Colegio Profesional de Informática sobre Responsive web desing, Sitios Web con worpress y Gerencia de Proyectos realizadas entre los meses de enero-febrero de 2016. Participaron Diego Porras, Marco A. Marín y Jorge Luis Zeledón. # 7 Curso  virtual “Sostenibilidad ambiental” brindado por el INA participó Melina Leal, del 18 de enero al 19 de febrero de 2016. Duración 20 horas. #8. 2do. Encuentro Nacional de Protección de Datos y Privacidad que se llevará a cabo el 24 de noviembre de 2015 en el Colegio de Ciencias Económicas Participó Jorge Arturo Arias de DTI. Duración 8 horas. #9 “Administración del tiempo gestión productiva y eficiente del tiempo”,  brindado por el Colegio de Ciencias Económicas participó Cynthia Arguedas de DAH. Duración 12 horas. #10 Taller de capacitación metodológica para la integración de las personas LGBTI organizado por el MICIT el 22 de febrero de 2016, asistieron 3 miembros de la CIPSEDI. Duración 5 horas. #11 Taller Analista Sistema integrado de Compras públicas, brindado por Centro de Capacitación Hacendario, asistieron José Elías Vega y ‘Zúrika Gómez de la Proveeduría. Duración 70 horas. </t>
  </si>
  <si>
    <t>#12.Taller: Una nueva mirad a la discapacidad. Se llevó a cabo el  5 de julio de 2016. Participó la Sra. Lilliana González. Duración 8 horas. #13. Curso sostenibilidad ambiental: en e mes de febrero de 2016, lo impartió el INA asistieron Melina Leal y Jaqueline Ulloa. #14. Charla Tecnology Day de Costa Rica del 27 al 28 de abril de 2016. Participó el Sr. Victor Navarro. Duración 20 horas. #15. Actividad sobre encuadernación y conservación de documentos históricos ofrecido por la Biblioteca Nacional. Participó Ivette Bolaños de Conservación. Duración 8 horas. #!16  IX Convivio Nacional de la Archivística: La gestión de documentos en pro de la madre tierra. Participaron Denise Calvo y Manuel Rojas</t>
  </si>
  <si>
    <t>#17. El Sr. Victor Navarro de DTI asistió a la Charla Economía Digital, el 21 de setiembre de 2016, organizado por MICIT. Duración 2 horas. 
#18 Taller lucha contra el tráfico ilícito de bienes culturales, del 5 al 6 de setiembre de 2016. Asistió Guiselle Mora. Ofrecido por UNESCO. Duración 16 horas.                               #19 III Taller centroamericano sobre repositorios digitales, del 25 al 26 de agosto de 2016. Participaron Max Zúñiga, Victor Navarro y Javier Gómez. Lo Ofreció UCR. Duración 16 horas.                                              #20 El combate a la corrupción desde la perspectiva jurídica, se llevó a cabo el 8 de agosto de 2016, asistió Marianela Calderón, organizado por Colegio de Abogados. Duración 3 horas</t>
  </si>
  <si>
    <t>#21 Ley contra el hostigamiento sexual y acoso sexual en el empleo, se llevó a cabo el 29 setiembre de 2016. Asistió Marianela Calderón. Duración 4 horas.                            
 # 22  Curso Proceso de capacitación y fortalecimiento de las comisiones institucionales para la igualdad y la no discriminación de la población sexualmente diversa, se llevó a cabo el 7 de julio de 2016. Asistieron Carmen Campos, Melina Leal. Duración 4 horas.            
#23 Taller Una nueva visión de la discapacidad para la participación social, el 5 de agosto de 2016. Participó Liliana González. Duración 8 horas. #24 Curso Coaching de equipos de trabajo, del 1 de setiembre del 1 de octubre de 2016. Asistió la Sra. Ana Lucía Jiménez. Duración 40 horas.                                                                #24 Taller regional de conservación del patrimonio histórico, del 12 al 16 de setiembre de 2016, lo ofreció la Agencia Internacional de Energía Atómica. Asistió Max Zúñiga. Duración 40 horas.</t>
  </si>
  <si>
    <t xml:space="preserve"> Realizar un monitoreo permanente de los sitios en internet que ofrezcan programas de capacitación atinentes al quehacer institucional y divulgar entre el personal.</t>
  </si>
  <si>
    <t>Monitoreos realizados</t>
  </si>
  <si>
    <t>Meta cumplida
Constantemente se realiza la búsqueda en páginas de instituciones que ofrecen capacitaciones: INA; UCR; TEC; UCR, UNA, entre otras y se comunican al personal. Ejemplos el 8 de julio Curso redacción Informes Técnicos (UCR) 26 de julio de 2016, Administración de proyectos, (TEC). 17 de setiembre Informes técnicos (Aula Abierta). También se hace búsqueda de cursos aunque en el mercado no se encuentran con el horario solicitado: Microsoft visio, los temas especializados solicitados por DTI. Los temas especializados solicitados por el DSAE</t>
  </si>
  <si>
    <r>
      <t>Gestionar las actividades de capacitación solicitadas en el proceso de detección de necesidades de capacitación por las unidades administrativas de la institución y que</t>
    </r>
    <r>
      <rPr>
        <b/>
        <sz val="9"/>
        <rFont val="Calibri"/>
        <family val="2"/>
        <scheme val="minor"/>
      </rPr>
      <t xml:space="preserve"> no  requieran  financiamiento </t>
    </r>
  </si>
  <si>
    <t>Gestiones y coordinación</t>
  </si>
  <si>
    <t xml:space="preserve">Se gestionan actividades de capacitación solicitadas en la DNC, que no requieran financiamiento, haciendose invitación a los cursos #6  Redacción de documentos (no tienen presupuesto).  #7  Curso Programa ilustrador (por medio de correo electrónico del 11 de octubre la Sra. Maureen Herrera respondió que la diseñadora gráfica no requiere este tipo de capacitación).  # 8 Se buscó por diferentes páginas web el curso Microsoft Visio pero no se encontró en el mercado.                                                                   #9 El curso de Elaboración de Actas para la Sra. Andrea Torres, la jefatura del DSAE respondió que no cuenta con presupuesto.                                                                       </t>
  </si>
  <si>
    <r>
      <t>Se invitó al #1 Curso Manejo del Estrés a las Sras. Ana Lucía Jiménez e Ivannia Valverde no pudieron asistir por cuanto no obtuvieron espacios. #2. Curso Formación de Facilitadores, participó Cynthia Arguedas del DAH del 11 de marzo al 3 de junio de 2016. Duración 60 horas. #3 Las Sras. Ana Lucía Jiménez y Graciela Chaves participaron en el Curso de manejo del estrés del 12 al 20 de setiembre de 2016, ofrecido por la Imprenta Nacional. Duración 16 horas.                                         
 #</t>
    </r>
    <r>
      <rPr>
        <i/>
        <sz val="9"/>
        <rFont val="Calibri"/>
        <family val="2"/>
        <scheme val="minor"/>
      </rPr>
      <t xml:space="preserve">4 </t>
    </r>
    <r>
      <rPr>
        <sz val="9"/>
        <rFont val="Calibri"/>
        <family val="2"/>
        <scheme val="minor"/>
      </rPr>
      <t xml:space="preserve">Resolución y manejo de conflictos.  Círculos de paz están asistiendo los Sres.. Adolfo Morales, Jorge Luis Zeledón y la Sra. Ivannia Valverde. #5 Se gestionaron los cursos Atención al público (no respondieron la invitación),    #6  Redacción de documentos (no tienen presupuesto).  #7  Curso Programa ilustrador (por medio de correo electrónico del 11 de octubre la Sra. Maureen Herrera respondió que la diseñadora gráfica no requiere este tipo de capacitación).       # 8 Se buscó por diferentes páginas web el curso Microsoft Visio pero no se encontró en el mercado.                                                                   #9 El curso de Elaboración de Actas para la Sra. Andrea Torres, la jefatura del DSAE respondió que no cuenta con presupuesto.                                                                </t>
    </r>
  </si>
  <si>
    <t xml:space="preserve">Brindar los servicios generales que requiere la institución, en forma eficaz y eficiente. </t>
  </si>
  <si>
    <t>Atender el 100% de las solicitudes de mensajería que presenten las unidades administrativas de la institución.</t>
  </si>
  <si>
    <t>Documentos entregados y recibidos</t>
  </si>
  <si>
    <t>Funcionarios y usuarios del Archivo Nacional</t>
  </si>
  <si>
    <t>Meta cumplida: Se atendieron todas las solicitudes presentadas, tanto de entrega en oficinas como las que se dirigían al correo.</t>
  </si>
  <si>
    <t>Atender el 100% de las llamadas telefónicas que ingresan a la recepción. Aproximado 22,000 anualmente.</t>
  </si>
  <si>
    <t>Llamadas atendidas</t>
  </si>
  <si>
    <t>Meta cumplida: Se recibieron a través de la recepción, un total de 3349 llamadas en el trimestre.</t>
  </si>
  <si>
    <t>Meta cumplida: Se recibieron a través de la recepción, un total de 22882 llamadas en el año.</t>
  </si>
  <si>
    <t>Atender al 100% de las personas en recepción, siguiendo las normas de seguridad establecidas. Aproximado 7500</t>
  </si>
  <si>
    <t>Personas atendidas</t>
  </si>
  <si>
    <t>Meta cumplida: Se atendieron un total de 1055  personas que ingresaron a diferentes áreas de la institución, sin tomar en cuenta a los usuarios de Archivo Notarial.</t>
  </si>
  <si>
    <t>Meta cumplida: Se atendieron un total de 7137  personas que ingresaron a diferentes áreas de la institución, sin tomar en cuenta a los usuarios de Archivo Notarial.</t>
  </si>
  <si>
    <t>Atender el 100% de las solicitudes de transporte. Aproximado 600</t>
  </si>
  <si>
    <t>Meta cumplida: Se atendieron  164 solicitudes de transporte.</t>
  </si>
  <si>
    <t>Meta cumplida: Se atendieron  845 solicitudes de transporte.</t>
  </si>
  <si>
    <t>Atender el 100% de servicios de mantenimiento de plantas ornamentales, jardines y zonas verdes. (Fumigaciones, cortes de zacate, entre otros) Aproximadamente 800 servicios en 4 hectáreas de terreno</t>
  </si>
  <si>
    <t>Meta cumplida: Se realizaron aproximadamente 200 servicios, correspondientes, a corta de césped, fumigaciones, riego a plantas ornamentales de oficinas y externas, entre otras.</t>
  </si>
  <si>
    <t>Meta cumplida: Se realizaron aproximadamente 800 servicios, correspondientes, a corta de césped, fumigaciones, riego a plantas ornamentales de oficinas y externas, entre otras.</t>
  </si>
  <si>
    <t>Atender el 100% de los servicios  de mantenimiento preventivo y correctivo de las instalaciones. Aproximado 200</t>
  </si>
  <si>
    <t>Meta en proceso: Se atendieron de las 24 boletas presentadas únicamente 23.</t>
  </si>
  <si>
    <t>Meta cumplida parcialmente nivel alto
Se atendieron de las 24 boletas presentadas únicamente 23.</t>
  </si>
  <si>
    <t xml:space="preserve">En los primeros meses del año existeiron atrasos por falta de materiales, sin embargo al dia 8 de diciembre unicamente teniamos una boleta fuera de tiempo, </t>
  </si>
  <si>
    <t xml:space="preserve">Esperamos dejar totalmente al dia las boletas de trabajo el 23 de diciembre. </t>
  </si>
  <si>
    <t xml:space="preserve">Realizar el 100% de las actividades de aseo y limpieza en la institución no contemplados en el contrato de limpieza. </t>
  </si>
  <si>
    <t xml:space="preserve">Actividades Realizadas </t>
  </si>
  <si>
    <t>Meta cumplida: se realizaron las labores de limpieza de los Depósitos de Archivo Histórico, así como del área de trabajo "Punta de Diamante".</t>
  </si>
  <si>
    <t>Supervisar el cumplimiento de los contratos de: seguridad y vigilancia; limpieza;mantenimiento de sistema de aires acondicionados y extractores, ascensor, planta y subestación eléctrica, bombas de agua potable, sistema contra incendios.</t>
  </si>
  <si>
    <t>Supervisión realizada</t>
  </si>
  <si>
    <t>Meta cumplida: Se ha dado el seguimiento al cumplimiento de los contratos vigentes en la actualidad, cumpliendo con lo establecido en materia de control.</t>
  </si>
  <si>
    <t>Realizar una visita de inspección trimestral a las instalaciones y terreno del Archivo Nacional.</t>
  </si>
  <si>
    <t>Visitas realizadas e informes</t>
  </si>
  <si>
    <t>DAF/SG 
DCONS</t>
  </si>
  <si>
    <t>Meta cumplida: Se realizará una visita de inspección correspondiente al IV trimestre el 19 de diciembre.</t>
  </si>
  <si>
    <t>Meta cumplida: Se realizó una visita de inspección correspondiente al I Trimestre el 18 de marzo y la del II Trimestre el 15 de junio, la inspección correspondiente al III trimestre el 30 de septiembre, se realizará una visita de inspección correspondiente al IV trimestre el 19 de diciembre.</t>
  </si>
  <si>
    <t>Realizar revisiones y respaldos  semanales de las grabaciones del sistema de circuito cerrado de televisión.</t>
  </si>
  <si>
    <t>Revisiones realizadas</t>
  </si>
  <si>
    <t>Meta cumplida: La grabación es continua, se verifica que el sistema esté funcionando de manera adecuada y cada 15 días, el Dpto. de TI almacena la información en cintas.</t>
  </si>
  <si>
    <t>Verificar mensualmente el estado de las armas y municiones, y reemplazar las que sean requeridas según su estado.</t>
  </si>
  <si>
    <t xml:space="preserve">Verificaciones realizadas </t>
  </si>
  <si>
    <t>Meta cumplida: Mensualmente el técnico de Servicios Generales a enviado el reporte del estado de las armas luego de verificar su funcionamiento y darle un mantenimiento básico.</t>
  </si>
  <si>
    <t>Meta cumplida. Mensualmente el técnico de Servicios Generales a enviado el reporte del estado de las armas luego de verificar su funcionamiento y darle un mantenimiento básico.</t>
  </si>
  <si>
    <t>Presentar semestralmente al Ministerio de Seguridad Pública el Informe de Armas en custodia de la Institución, de acuerdo con lo dispuesto.</t>
  </si>
  <si>
    <t>Meta cumplida: Mediante oficio DAF-SG-003-2016, del 4 de enero y oficioDGAN-DAF-SG-1353-2016, del 11 de julio, se envió al Ministerio de Seguridad Publica el informe respectivo.</t>
  </si>
  <si>
    <t>Dar seguimiento y control al cumplimiento de las normas básicas de seguridad y vigilancia en el desempeño de los oficiales de seguridad. (Procedimientos, instructivos, bitácoras)</t>
  </si>
  <si>
    <t>Meta cumplida: Se da seguimiento mediante la revisión de bitácoras, CCTV., verificación del cumplimiento del Procedimiento.</t>
  </si>
  <si>
    <t>Realizar una evaluación externa de los protocolos de seguridad que llevan a cabo los oficiales de seguridad interna y externa y proponer medidas correctivas y de mejora necesaria.</t>
  </si>
  <si>
    <t>Informe presentado</t>
  </si>
  <si>
    <t>No se cuenta con presupuesto asignado para realizar la contratación del servicio.</t>
  </si>
  <si>
    <t>Realizar las gestiones necesarias para mediante modificación lograr en el 2017 realizar dicho estudio.</t>
  </si>
  <si>
    <t>Lograr una adecuada gestión de cobro y ejecución de los pagos que a nombre de la institución deben realizarse de conformidad con las disposiciones aplicables y salvaguardar los recursos monetarios cuya administración corresponda a la institución.</t>
  </si>
  <si>
    <t>Cotizar,  facturar y recaudar durante 4 trimestres de 2016 el 100% de los ingresos presupuestados por concepto de Transferencia del Gobierno, Timbre de Archivo Nacional y venta de servicios varios. (Aproximado: ¢2.854.81 millones)</t>
  </si>
  <si>
    <t xml:space="preserve">Meta cumplida
Del 1 de octubre al 14 de diciembre de 2016 se recaudó  la suma de ¢608.35 millones por concepto de Transferencia del Gobierno, Timbre de Archivo Nacional y venta de servicios varios. </t>
  </si>
  <si>
    <t xml:space="preserve">Meta cumplida
Del 1 de enero al 14 de diciembre de 2016 se recaudó  la suma de ¢2.684.07millones por concepto de Transferencia del Gobierno, Timbre de Archivo Nacional y venta de servicios varios. </t>
  </si>
  <si>
    <t>Vender el 100% de los productos y servicios requeridos por los usuarios: (Aproximadamente 30.000)</t>
  </si>
  <si>
    <t>Actividades de ventas</t>
  </si>
  <si>
    <t>ENUNCIADO</t>
  </si>
  <si>
    <t>Definir por orden de prioridad establecida en función de la demanda de los servicios,  aquellos cuyas estructuras de costos deben ser analizadas.</t>
  </si>
  <si>
    <t>N° de estudios de costos realizados</t>
  </si>
  <si>
    <t>DAF/FC
DSAE</t>
  </si>
  <si>
    <t xml:space="preserve">Meta cumplida parcialmente nivel bajo
El 24 de agosto de 2016 el coordinador de la Unidad Financiero Contable sostuvo una reunión con las señoras Ivannia Valverde, Natalia Cantillano y Denise Calvo, funcionarias del DSAE, para trabajar sobre esta meta. 
En esta reunión se acordó solicitar una aclaración a la señora Melina Leal respecto a que esta meta tiene similitud con una meta del Plan estratégico que involucra a más unidades administrativas que a criterio de los responsables, deben ser participados en los análisis que se requiere realizar. 
Mediante correo electrónico del 5 de setiembre de 2016 se realizó la consulta a la señora Melina Leal y esta respondió que ambas metas corresponden a lo mismo. </t>
  </si>
  <si>
    <t xml:space="preserve">En vista de que esta meta tiene similitud con la meta 3.29.11.0.0, que involucra a más unidades administrativas, se unificarán las actividades y se integrará al grupo de trabajo de esta meta, con el grupo de la meta POI N° 3.29.11.0.0, a fin de no duplicar esfuerzos en el logro de objetivos comunes.  </t>
  </si>
  <si>
    <t>Reprogramar esta meta para el primer trimestre de 2017 y establecer una estrategia de seguimiento que garantice su cumplimiento.</t>
  </si>
  <si>
    <t>Realizar sondeo con los usuarios así como de los cambios más recientes en el marco normativo  para determinar qué nuevos servicios se requiere brindar, que sean concordantes con los nuevos desarrollos tecnológicos</t>
  </si>
  <si>
    <t xml:space="preserve">N° de servicios nuevos desarrollados </t>
  </si>
  <si>
    <t>Reprogramar esta meta para el primer trimestre de 2017.</t>
  </si>
  <si>
    <t xml:space="preserve"> Recaudar  el 100% de los ingresos por solicitudes de reproducción de documentos audiovisuales a petición de los usuarios, (aproximadamente 615.  Casete, cd, audio y video 5 ,  fotografías  5, Rangos de fotografía digital 600 y rangos de reproducción 5   </t>
  </si>
  <si>
    <t>Servicios</t>
  </si>
  <si>
    <r>
      <t xml:space="preserve">Meta cumplida
Del 1 de octubre al 14 de diciembre de 2016  se atendió el 100% de las solicitudes de los usuarios:  
86 rangos de fotografías digitales.
</t>
    </r>
    <r>
      <rPr>
        <sz val="9"/>
        <color indexed="10"/>
        <rFont val="Calibri"/>
        <family val="2"/>
        <scheme val="minor"/>
      </rPr>
      <t xml:space="preserve">
</t>
    </r>
    <r>
      <rPr>
        <sz val="9"/>
        <rFont val="Calibri"/>
        <family val="2"/>
        <scheme val="minor"/>
      </rPr>
      <t xml:space="preserve">
</t>
    </r>
  </si>
  <si>
    <r>
      <t xml:space="preserve">Meta cumplida
Del 1 de enero al 14 de diciembre de 2016  se atendió el 100% de las solicitudes de los usuarios:  
406 rangos de fotografías digitales.
</t>
    </r>
    <r>
      <rPr>
        <sz val="9"/>
        <color indexed="10"/>
        <rFont val="Calibri"/>
        <family val="2"/>
        <scheme val="minor"/>
      </rPr>
      <t xml:space="preserve">
</t>
    </r>
    <r>
      <rPr>
        <sz val="9"/>
        <rFont val="Calibri"/>
        <family val="2"/>
        <scheme val="minor"/>
      </rPr>
      <t xml:space="preserve">
</t>
    </r>
  </si>
  <si>
    <t>Vender el 100% de las  publicaciones archivísticas en soporte textual y disco compacto, solicitadas por los usuarios. (Aproximadamente 50)</t>
  </si>
  <si>
    <t>Publicaciones vendidas</t>
  </si>
  <si>
    <r>
      <t>Meta cumplida
Del 1 de octubre al 14 de diciembre de 2016 se atendió el 100% de las solicitudes de los usuarios:  
1 Cuadernillo N° 25</t>
    </r>
    <r>
      <rPr>
        <sz val="9"/>
        <color indexed="10"/>
        <rFont val="Calibri"/>
        <family val="2"/>
        <scheme val="minor"/>
      </rPr>
      <t xml:space="preserve">
</t>
    </r>
    <r>
      <rPr>
        <sz val="9"/>
        <rFont val="Calibri"/>
        <family val="2"/>
        <scheme val="minor"/>
      </rPr>
      <t xml:space="preserve">
</t>
    </r>
  </si>
  <si>
    <r>
      <t>Meta cumplida
Del 1 de enero al 14 de diciembre de 2016 se atendió el 100% de las solicitudes de los usuarios:  
19</t>
    </r>
    <r>
      <rPr>
        <sz val="9"/>
        <color indexed="10"/>
        <rFont val="Calibri"/>
        <family val="2"/>
        <scheme val="minor"/>
      </rPr>
      <t xml:space="preserve"> </t>
    </r>
    <r>
      <rPr>
        <sz val="9"/>
        <rFont val="Calibri"/>
        <family val="2"/>
        <scheme val="minor"/>
      </rPr>
      <t>Revista Archivo Nacional</t>
    </r>
    <r>
      <rPr>
        <sz val="9"/>
        <color indexed="10"/>
        <rFont val="Calibri"/>
        <family val="2"/>
        <scheme val="minor"/>
      </rPr>
      <t xml:space="preserve">.
</t>
    </r>
    <r>
      <rPr>
        <sz val="9"/>
        <rFont val="Calibri"/>
        <family val="2"/>
        <scheme val="minor"/>
      </rPr>
      <t>6 Memorias de Congresos Archivísticos
1 Catálogo de Vasallos a Ciudadanos
1 Cuadernillo N° 25</t>
    </r>
    <r>
      <rPr>
        <sz val="9"/>
        <color indexed="10"/>
        <rFont val="Calibri"/>
        <family val="2"/>
        <scheme val="minor"/>
      </rPr>
      <t xml:space="preserve">
</t>
    </r>
    <r>
      <rPr>
        <sz val="9"/>
        <rFont val="Calibri"/>
        <family val="2"/>
        <scheme val="minor"/>
      </rPr>
      <t xml:space="preserve">
</t>
    </r>
  </si>
  <si>
    <t xml:space="preserve">Vender el 100% de las encuadernaciones  de tomos de protocolo notarial ingresados para depósito definitivo (aproximadamente 4200) </t>
  </si>
  <si>
    <t>Número de encuaderna-ciones de tomos vendidas</t>
  </si>
  <si>
    <t>Meta cumplida
Del 1 de octubre al 14 de diciembre de 2016  se vendieron 1009 encuadernaciones de tomos de protocolos.</t>
  </si>
  <si>
    <t>Meta cumplida
Del 1 de enero al 14 de diciembre de 2016  se vendieron 5086 encuadernaciones de tomos de protocolos.</t>
  </si>
  <si>
    <t>Vender el 100% de las digitalizaciones de los tomos de protocolo notarial ingresados para depósito definitivo (aproximadamente 4200).</t>
  </si>
  <si>
    <t>Número de digitalizaciones de tomos vendidas</t>
  </si>
  <si>
    <t>Meta cumplida
Del 1 de octubre al 14 de diciembre de 2016 se vendieron 1030 digitalizaciones de tomos de protocolos.</t>
  </si>
  <si>
    <t>Meta cumplida
Del 1 de enero al 14 de diciembre de 2016 se vendieron 5140 digitalizaciones de tomos de protocolos.</t>
  </si>
  <si>
    <t xml:space="preserve">Vender el 100% de fotocopias de documentos notariales microfilmados (aproximadamente 15.000 reproducciones) </t>
  </si>
  <si>
    <t>Número de fotocopias de documentos notariales microfilmados vendidas</t>
  </si>
  <si>
    <t>Meta cumplida
Del 1 de octubre al 14 de diciembre de 2016 se vendieron 3003 Fotocopias de documentos notariales microfilmados.</t>
  </si>
  <si>
    <t>Meta cumplida
Del 1 de enero al 14 de diciembre de 2016 se vendieron 16480 Fotocopias de documentos notariales microfilmados.</t>
  </si>
  <si>
    <t>Recaudar el 100% de las reparaciones de  folios de tomos en Protocolos Notariales a solicitud del Notario (aproximadamente 560).</t>
  </si>
  <si>
    <t>Número de folios reparados</t>
  </si>
  <si>
    <t>Meta cumplida
Del 1 de octubre al 14 de diciembre de 2016 se vendieron 63 reparaciones de folios de tomos de protocolos notariales a solicitud del  Notario.</t>
  </si>
  <si>
    <t>Meta cumplida
Del 1 de enero al 14 de diciembre de 2016 se vendieron 328 reparaciones de folios de tomos de protocolos notariales a solicitud del  Notario.</t>
  </si>
  <si>
    <t xml:space="preserve"> Vender el 100% de las cajas de cartón que soliciten las instituciones interesadas (Aproximadamente 2.500)</t>
  </si>
  <si>
    <t>Número de cajas vendidas.</t>
  </si>
  <si>
    <t>Meta incumplida 
No se vendieron cajas de cartón.</t>
  </si>
  <si>
    <t>Por órdenes superiores no se están vendiendo cajas de cartón.</t>
  </si>
  <si>
    <t>Reactivar la venta de cajas una vez que se reciba la instrucción superior.</t>
  </si>
  <si>
    <t xml:space="preserve">Vender el 100% de las solicitudes de constancias sobre documentos notariales (aproximadamente 1,200) </t>
  </si>
  <si>
    <t>Número de constancias vendidas.</t>
  </si>
  <si>
    <t>Meta cumplida
Del 1 de octubre al 14 de diciembre de 2016 se vendieron 252 constancias sobre documentos notariales.</t>
  </si>
  <si>
    <t>Meta cumplida
Del 1 de enero al 14 de diciembre de 2016 se vendieron 1447 constancias sobre documentos notariales.</t>
  </si>
  <si>
    <t xml:space="preserve">Vender el 100% de las reproducciones de imágenes de tomos digitalizados  (aproximadamente 6000 imágenes) </t>
  </si>
  <si>
    <t>Meta cumplida
Del 1 de octubre al 14 de diciembre de 2016 se vendieron 2301 reproducciones de imágenes de tomos digitalizados.</t>
  </si>
  <si>
    <t>Meta cumplida
Del 1 de enero al 14 de diciembre de 2016 se vendieron 6313 reproducciones de imágenes de tomos digitalizados.</t>
  </si>
  <si>
    <t>Vender el 100% de las  las actualizaciones de digitalización de imágenes  de los tomos de protocolo  (un aproximado de 2000 actualizaciones)</t>
  </si>
  <si>
    <t>Meta cumplida
Del 1 de octubre al 14 de diciembre de 2016 se vendieron 576 actualizaciones de digitalización de imágenes  de los tomos de protocolo.</t>
  </si>
  <si>
    <t>Meta cumplida
Del 1 de enero al 14 de diciembre de 2016 se vendieron 5656 actualizaciones de digitalización de imágenes  de los tomos de protocolo.</t>
  </si>
  <si>
    <t>Vender el 100% de las reproducciones en soporte papel a partir de los tomos digitalizados (un aproximado de 4000 imágenes)</t>
  </si>
  <si>
    <t>Meta cumplida
Del 1 de octubre al 14 de diciembre de 2016  se vendieron 1421  reproducciones en soporte papel a partir de los tomos digitalizados.</t>
  </si>
  <si>
    <t>Meta cumplida
Del 1 de octubre al 14 de diciembre de 2016  se vendieron 8191  reproducciones en soporte papel a partir de los tomos digitalizados.</t>
  </si>
  <si>
    <t xml:space="preserve">Vender el 100% de las actividades de capacitación que imparte la institución al Sistema Nacional de Archivos  (aproximadamente 17) </t>
  </si>
  <si>
    <t xml:space="preserve">Meta cumplida
Del 1 de octubre al 14 de diciembre de 2016 se cobraron los siguientes cursos: 
Orientación para cumplimentar Guía de chequeo auditorías archivísticas 3
La Práctica Notarial Frente al AN 63 cuotas
Tablas de Plazos de Valorac. Docum 10 cuotas
Congreso Archivístico: 15 cuotas
</t>
  </si>
  <si>
    <t xml:space="preserve">Meta cumplida
Del 1 de enero al 14 de diciembre de 2016 se cobraron los siguientes cursos: 
Orientación para cumplimentar Guía de chequeo auditorías archivísticas 3
Adm Archivos de gestión: 51 cuotas 
Clasific, ordenación y descrip. Docum 11 cuotas
Gestión Exped. Administrativos: 15 cuotas
Pasantía en Conservac. De Docum 1 cuota
La Práctica Notarial Frente al AN 75 cuotas
Tablas de Plazos de Valorac. Docum 18 cuotas
Congreso Archivístico: 133 cuotas
</t>
  </si>
  <si>
    <t>Actualizar oportunamente los costos de los bienes y servicios que brinda la institución, mínimo semestralmente y cada vez que se ajuste un contrato.</t>
  </si>
  <si>
    <t xml:space="preserve">Costos actualizados </t>
  </si>
  <si>
    <t>Meta no corresponde a este período</t>
  </si>
  <si>
    <t>Meta cumplida
Se actualizó la estructura de costos de los bienes y servicios que vende la institución, correspondiente al I semestre de 2016. 
La propuesta de actualización se comunicó a la Junta Administrativa mediante oficio DAF-0458-2016 de 03 de marzo de 2016, y fue aprobada por la  Junta Administrativa mediante acuerdo N° 9 de la sesión N° 08-2016 del 09 de marzo de 2016.
Se actualizó la estructura de costos de los bienes y servicios que vende la institución, correspondiente al II semestre de 2016. 
La propuesta de actualización se comunicó a la Junta Administrativa mediante oficio DGAN-DAF-1644-2016 de 24 de agosto de 2016, y fue aprobada por la  Junta Administrativa mediante acuerdo N° 13 de la sesión N° 27-2016 del 31 de agosto de 2016.</t>
  </si>
  <si>
    <t xml:space="preserve"> Realizar el 100% de las  gestiones de pago de los bienes y servicios contratados por la institución. (Aproximadamente 550)</t>
  </si>
  <si>
    <t>Gestiones de pago realizadas</t>
  </si>
  <si>
    <t xml:space="preserve">Meta cumplida
Del 1 de octubre al 14 de diciembre de 2016   se realizaron 148 pagos de bienes y servicios. </t>
  </si>
  <si>
    <t xml:space="preserve">Meta cumplida
Del 1 de enero al 14 de diciembre de 2016   se realizaron 640 pagos de bienes y servicios. </t>
  </si>
  <si>
    <t xml:space="preserve"> Realizar 12 pagos al Ministerio de Hacienda por medio del sistema Tributación digital, de las retenciones de impuestos de ventas y de renta que realiza la institución.</t>
  </si>
  <si>
    <t>Pagos realizados</t>
  </si>
  <si>
    <t>Meta cumplida
Se realizaron 3 pagos de retenciones de impuestos de renta y de ventas, correspondientes a los meses de  Setiembre, Octubre y noviembre 2016.</t>
  </si>
  <si>
    <t>Meta cumplida
Se realizaron 3 pagos de retenciones de impuestos de renta y de ventas, correspondientes a los meses diciembre 2015, enero, febrero, marzo, abril, mayo, Junio, Julio, Agosto, Setiembre, Octubre y noviembre 2016.</t>
  </si>
  <si>
    <t>Realizar 4 arqueos sorpresivos de fondos en la Caja de la Institución.</t>
  </si>
  <si>
    <t xml:space="preserve">Arqueo realizado </t>
  </si>
  <si>
    <t xml:space="preserve">Meta cumplida
Por parte de la Contabilidad se realizaron los arqueos correspondientes a los  cierres de los  meses  de octubre y noviembre 2016.
Igualmente, por parte de la Jefatura del DAF, el 15 de noviembre de 2016 se realizó un arqueo de fondos en la Caja, cuyos resultados se comunicaron mediante oficio DGAN-DAF-2207-2016, del 22 de noviembre de 2016. </t>
  </si>
  <si>
    <t xml:space="preserve">Meta cumplida
Por parte de la Contabilidad se realizaron los arqueos correspondientes a los  cierres de los  meses  de enero a noviembre 2016.
Igualmente, por parte de la Jefatura del DAF se realizaron los siguientes arqueos: 
El 28 de marzo de 2016 se realizó un arqueo de fondos en la Caja, cuyos resultados se comunicaron mediante oficio DAF-637-2016, del 05 de abril de 2016. 
El 15 de noviembre de 2016 se realizó un arqueo de fondos en la Caja, cuyos resultados se comunicaron mediante oficio DGAN-DAF-2207-2016, del 22 de noviembre de 2016. </t>
  </si>
  <si>
    <t>Realizar 4 informes sobre los gastos ejecutados por medio de la caja chica de la institución.</t>
  </si>
  <si>
    <t>Meta cumplida
Mediante Oficio DGAN-DAF-FC-2343-2016 del 13 de diciembre de 2016, se informa los gastos de caja chica del III trimestre del 2016.</t>
  </si>
  <si>
    <t>Meta cumplida
Mediante Oficio DAF-FC-0355-2016 del 19 de febrero de 2016, se informa los gastos de caja chica del IV trimestre del 2016.
Mediante Oficio DGAN-DAF-FC-1252-2016 del 30 de junio de 2016, se informa los gastos de caja chica del I trimestre del 2016.
Mediante Oficio DGAN-DAF-FC-1781-2016 del 09 de setiembre de 2016, se informa los gastos de caja chica del II trimestre del 2016.
Mediante Oficio DGAN-DAF-FC-2343-2016 del 13 de diciembre de 2016, se informa los gastos de caja chica del III trimestre del 2016.</t>
  </si>
  <si>
    <t xml:space="preserve"> Remitir por lo menos una vez al año una circular a las instituciones públicas que emiten certificaciones para que cumplan con la solicitud del timbre de Archivo que corresponda.             </t>
  </si>
  <si>
    <t>Circular remitida</t>
  </si>
  <si>
    <t>Meta cumplida 
Mediante oficios:  DGAN-DAF-0932-2016, de 12 de mayo de 2016, dirigido a Ministerios de Gobierno, DGAN-DAF-0928-2016, dirigido a Municipalidades, DGAN-DAF-0930-2016, dirigido a Instituciones Autónomas, DGAN-DAF-0929-2016, dirigido a Instituciones Entes Públicos no Estatales y DGAN-DAF-0931-2016, dirigido a Instituciones Semi Autónomas, estos últimos del 13 de mayo de 2016,  se recordó el uso del timbre de ¢5 del Archivo Nacional, en las certificaciones que sean emitan en todas esas oficinas.</t>
  </si>
  <si>
    <t>Finalizar el estudio de factibilidad técnica, legal y financiera para la venta de actuales y  nuevos servicios, en particular los que se brinden por medio de internet de los departamentos de Archivo Histórico, Archivo Notarial y Servicios Archivísticos Externos.</t>
  </si>
  <si>
    <t>Estudio elaborado</t>
  </si>
  <si>
    <t>DAF/FC 
DTI 
DG/AJ</t>
  </si>
  <si>
    <t xml:space="preserve">Meta en proceso
Mediante correo electrónico de 20 de octubre de 2016, dirigido a los señores: 
Ana Lucía Jiménez Monge, Ivannia Valverde Guevara,Javier Gómez Jiménez, Víctor Navarro Castellón y Guiselle Mora Durán, se les solicitó realizar los estudios que a cada uno corresponde, para determinar la viabilidad de vender servicios en línea, para lo cual se habilitó un archivo en una carpeta compartida en donde trabajar. 
A la fecha, únicamente la Asesoría Jurídica ha entregado su estudio legal.
</t>
  </si>
  <si>
    <t xml:space="preserve">Meta cumplida parcialmente nivel medio
En reunión sostenida el 12 de agosto de 2016 entre las jefaturas de los departamentos de tecnologías de Información, Archivo Notarial, Archivo Histórico y Servicios Archivísticos Externos, con el coordinador de la Unidad Financiero Contable, fueron inventariados los servicios que ofrece la institución y se determinó viabilidad técnica (posibilidad de implementarlas en línea) y financiera para su venta. Igualmente, se estableció la posible estrategia para la automatización de los que sea factible. 
Mediante correo electrónico de 20 de octubre de 2016, dirigido a los señores: 
Ana Lucía Jiménez Monge, Ivannia Valverde Guevara,Javier Gómez Jiménez, Víctor Navarro Castellón y Guiselle Mora Durán, se les solicitó realizar los estudios que a cada uno corresponde, para determinar la viabilidad de vender servicios en línea, para lo cual se habilitó un archivo en una carpeta compartida en donde trabajar. 
A la fecha, únicamente la Asesoría Jurídica ha entregado su estudio legal.
</t>
  </si>
  <si>
    <t>La participación de los integrantes del grupo que realiza este estudio, en las actividades de autoevaluación del sistema de control interno y de valoración de riesgo, no permitió cumplir esta meta en el año 2016.</t>
  </si>
  <si>
    <t>Generar información precisa, veraz y oportuna de las actividades financieras de la Junta Administrativa del Archivo Nacional.</t>
  </si>
  <si>
    <t>Mantener actualizada la contabilidad financiera de la Junta Administrativa del  Archivo Nacional en 2016, según las Normas Internacionales de Contabilidad del Sector Público (NICSP)</t>
  </si>
  <si>
    <t>1. Asentar contablemente las operaciones financieras de la institución</t>
  </si>
  <si>
    <t>Asientos realizados</t>
  </si>
  <si>
    <t>Meta cumplida
Se asentaron contablemente los movimientos de los meses de setiembre, octubre y noviembre de 2016.</t>
  </si>
  <si>
    <t>Meta cumplida
Se asentaron contablemente los movimientos de los meses de diciembre de 2015 y de enero a noviembre de 2016.</t>
  </si>
  <si>
    <t>2. Realizar 48 estados financieros: 12 Balances Generales; 12 Estados de Resultados; 12 Estados de Flujo de Efectivo, 12 Estados de Cambios en el Patrimonio.</t>
  </si>
  <si>
    <t>Estados Financieros realizados</t>
  </si>
  <si>
    <t>Meta cumplida
Se realizaron los siguientes informes: 
_3 Balances Generales,     
_3 Estados de Resultados,   
_3 Estados de Cambios en la posición financiera, 
_3 Estados de cambios en el patrimonio.
Por los meses de setiembre, octubre y noviembre de 2016.
Se generaron y enviaron a la Contabilidad Nacional, los estados financieros del  III trimestre de 2016.</t>
  </si>
  <si>
    <t>Meta cumplida
Se realizaron los siguientes informes: 
_12 Balances Generales,     
_12 Estados de Resultados,   
_126 Estados de Cambios en la posición financiera, 
_12 Estados de cambios en el patrimonio.
Por los meses de diciembre de 2015 y de  enero a noviembre de 2016.
Se generaron y enviaron a la Contabilidad Nacional, los estados financieros del  IV trimestre de 2015 y del I, II y III trimestres de 2016.</t>
  </si>
  <si>
    <t>3. Actualizar los libros legales como paso posterior al envío mensual de los estados financieros a la Junta Administrativa</t>
  </si>
  <si>
    <t>Libros legales actualizados</t>
  </si>
  <si>
    <t xml:space="preserve">Meta cumplida 
Los libros contables se encuentran actualizados y firmados por el Coordinador Financiero Contable,   al mes de noviembre de 2016.
A la fecha estos se encuentran debidamente legalizados por la señora Auditora Interna hasta el mes de noviembre de 2016. </t>
  </si>
  <si>
    <t>Meta cumplida 
Los libros contables se encuentran actualizados y firmados por el Coordinador Financiero Contable,   al mes de noviembre de 2016.
A la fecha estos se encuentran debidamente legalizados por la señora Auditora Interna hasta el mes de noviembre de 2016. 
La señora Auditora Interna ya legalizó todos los folios de los libros contables que estaban pendientes de legalizar, desde el año 2012.</t>
  </si>
  <si>
    <t>4.Programar y realizar  2 verificaciones anuales de las existencias del timbre de Archivo que mantienen para su distribución y venta el  Banco Central de Costa Rica y el Banco Crédito Agrícola de Cartago.</t>
  </si>
  <si>
    <t>Meta cumplida 
El día martes 6 de diciembre, las funcionarias de la Unidad Financiero Contable, Nancy Blanco y Maricela Cordero, se apersonaron al Banco Central a realizar el arqueo de timbres de Archivo Nacional correspondiente al segundo semestre del año. 
Los resultados fueron satisfactorios y se comunicaron a la Junta Administrativa, mediante oficio DGAN-DAF-2300-2016, del 7 de diciembre de 2016.</t>
  </si>
  <si>
    <t>Meta cumplida 
El día jueves 23 de junio, los funcionarios de la Unidad Financiero Contable, Nancy Blanco y Danilo Sanabria, se apersonaron al Banco Central a realizar el arqueo de timbres de Archivo Nacional correspondiente al primer semestre del año. 
Los resultados fueron satisfactorios y se comunicaron a la Junta Administrativa, mediante oficio DGAN-DAF-1193-2016, del 23 de junio de 2016.
El día martes 6 de diciembre, las funcionarias de la Unidad Financiero Contable, Nancy Blanco y Maricela Cordero, se apersonaron al Banco Central a realizar el arqueo de timbres de Archivo Nacional correspondiente al segundo semestre del año. 
Los resultados fueron satisfactorios y se comunicaron a la Junta Administrativa, mediante oficio DGAN-DAF-2300-2016, del 7 de diciembre de 2016.</t>
  </si>
  <si>
    <t>6. Realizar el levantamiento físico de inventario de suministros y su registro valuado.</t>
  </si>
  <si>
    <t>Meta cumplida 
El levantamiento de inventario de suministros se realizó los días 9, 10 y 11 de noviembre, por parte de los funcionarios Nathán Delgado, Nancy Blanco y Manuel Calderón. 
Los resultados arrojaron una gran cantidad de diferencias entre las existencias físicas y los registros contables, razón por la cual se destinó el 1 de diciembre para volver a contar los bienes con diferencias, corroborándose que efectivamente existen muchas diferencias entre existencias y registros contables que deben ser ajustadas y que demandan mayores controles por parte de la Proveeduría Institucional para el manejo del inventario de suministros.</t>
  </si>
  <si>
    <t xml:space="preserve">8. Verificar físicamente la cantidad de 400 activos que producto de la revaluación de activos realizada en 2013 la empresa contratista determinó que no poseen placa patrimonial, a fin de ejecutar lo que corresponda en materia de bienes. </t>
  </si>
  <si>
    <t>Procedimiento realizado</t>
  </si>
  <si>
    <t>DAF/FC
DAF/PROV</t>
  </si>
  <si>
    <t>Meta cumplida                                                                          Se realizó la verifición física de los bienes como parte del Plan de Reconocimiento de Activos durante el periodo comprendido del 31 de mayo al 13 de diciembre del 2016, informando lo pertinente mediante oficio DGAN-DAF-PROV 2374-2016 de fecha 16 de diciembre del 2016.</t>
  </si>
  <si>
    <t>Meta cumplida
La verificación fue realizada, determinándose la necesidad de registrar en la contabilidad una cantidad de 337 activos, una vez que se les asigne placa patrimonial por parte de la Proveeduría, igualmente, 360 bienes deben ser incluidos en el sistema Sibinet, por parte de la Proveeduría Institucional.  
Los resultados totales de la verificación de activos fueron comunicados mediante oficio DGAN-DAF-FC-0959-2016, del 17 de mayo de 2016.
La Proveeduría Institucional informa que se trabajó en el Plan de Reconocimiento de Activos durante el periodo comprendido del 31 de mayo al 13 de diciembre del 2016, comunicando los resultados mediante oficio DGAN-DAF-PROV 2374-2016 de fecha 16 de diciembre del 2016.</t>
  </si>
  <si>
    <t>9. Realizar un muestreo  del inventario de materiales y  suministros y conciliar los resultados con los registros contables.</t>
  </si>
  <si>
    <t>Meta cumplida
El muestreo del inventario de suministros  se llevó a cabo el día 14 de junio en la bodega de la institución. Los resultados fueron comunicados mediante correo electrónico por la señorita Nancy Blanco, Profesional Contable, el día 30 de junio de 2016,  al Coordinador de la Unidad Financiero Contable, con copia a la Jefatura del departamento Administrativo Financiero y a la Proveeduría Institucional.</t>
  </si>
  <si>
    <t>10. Realizar una conciliación anual de activos fijos entre la toma física y el módulo de contabilidad.</t>
  </si>
  <si>
    <t>Meta cumplida
La conciliación se realizó del 22 al 26 de agosto por parte de la funcionaria Nancy Blanco, y los resultados fueron comunicados mediante correo electrónico del 29 de agosto. 
De la citada conciliación se desprendió que el total de activos en las boletas del personal fue de 3123 mientras que en el BOS se encuentran registrados 6704, lo que da una diferencia de 3581 activos. Se logró conciliar 2996 activos, al tomar el total de activos de las boletas de personal y restarle los conciliados, quedó un saldo de 127 activos que estarían pendientes de incluir en el Sistema BOS. Y al realizar el mismo ejercicio pero con la información del BOS, quedaban 3693 activos pendientes de reflejar en las boletas de personal.</t>
  </si>
  <si>
    <t>Mantener el control de la formulación, ejecución y control presupuestario de los recursos financieros de la Junta Administrativa del Archivo Nacional.</t>
  </si>
  <si>
    <t xml:space="preserve"> Realizar el 100 % de los  informes en materia de presupuesto:
(Aproximadamente 118 informes) 
_1 Anteproyecto 2017; 
_1 Presupuesto Ord. 2017; 
_4 Ejecución Presup. 2016; 
_99 Saldos disponibles; 
_5 Modificaciones Presupuestarias; 
_3 Presup. Extraordinarios</t>
  </si>
  <si>
    <t xml:space="preserve">Meta cumplida
Se realizaron los siguientes informes: 
_1 Ejecución Presup. Jul -Set 2016.
_27 Saldos disponibles (por depto.).
_9 saldos disponibles (para jefes de programa)         
_2 Modificación presupuestaria.
</t>
  </si>
  <si>
    <t xml:space="preserve">Meta cumplida
Se realizaron los siguientes informes: 
_Anteproyecto de presupuesto 2017
_Presupuesto ordinario 2017
_4 Ejecución Presup. Oct-Dic 2015,  Ene-Mar 2016, Abr-Jun 2016 y Jul-Set 2016.
_108 Saldos disponibles (por depto.).
_36 saldos disponibles (para jefes de programa)         
_8 Modificación presupuestaria.
_1 Presupuesto extraordinario
</t>
  </si>
  <si>
    <t>Confeccionar 24 informes de flujos de efectivo y de programación de caja para ser enviados a la Autoridad Presupuestaria y Tesorería Nacional.</t>
  </si>
  <si>
    <t>Meta cumplida
Se confeccionaron: 
_3 Flujos de caja para la STAP
_3 Estados de programación de caja para Tesorería Nacional.  Por los meses de setiembre, octubre y noviembre de 2016.</t>
  </si>
  <si>
    <t>Meta cumplida
Se confeccionaron: 
_12 Flujos de caja para la STAP
_12 Estados de programación de caja para Tesorería Nacional.  Por los meses de diciembre 2015 y de enero a noviembre de 2016.</t>
  </si>
  <si>
    <t>Registrar la información presupuestaria en el Sistema Integrado de Planes y Presupuestos de la Contraloría General de la República a más tardar 5 días hábiles contados a partir de su aprobación por parte de la Junta Administrativa.</t>
  </si>
  <si>
    <t>Información registrada</t>
  </si>
  <si>
    <t xml:space="preserve">Meta cumplida
Se registró en el Sistema Integrado de Planes y Presupuestos (SIPP) la siguiente información: 
_1 Ejecución Presup. Jul-Set 2016
_2 Modificación presupuestaria.
</t>
  </si>
  <si>
    <t>Meta cumplida
Se registró en el Sistema Integrado de Planes y Presupuestos (SIPP) la siguiente información: 
_1 Presupuesto Ordinario 2017
_4 Ejecución Presup. Oct-Dic 2015,  Ene-Mar 2016, Abr-Jun 2016 y Jul-Set 2016
_8 Modificación presupuestaria.
2 Presupuesto extraordinario.</t>
  </si>
  <si>
    <t>Registrar 24 informes de flujos de caja y de conciliaciones bancarias en el Sistema Integrado de Consolidación de Cifras del Sector Público Costarricense (SICCNET)</t>
  </si>
  <si>
    <t>Meta cumplida
Se incorporaron en el SICCNET 3 flujos de caja y 3 conciliaciones bancarias.
Por los meses setiembre, octubre y noviembre de 2016.</t>
  </si>
  <si>
    <t>Meta cumplida
Se incorporaron en el SICCNET 12  flujos de caja y 12 conciliaciones bancarias.
Por los meses diciembre de 2015 y de  enero a noviembre de 2016.</t>
  </si>
  <si>
    <t>Tramitar y dar seguimiento a las solicitudes de aumento de límite del gasto presentadas a la Secretaría Técnica de la Autoridad Presupuestaria (STAP).</t>
  </si>
  <si>
    <t xml:space="preserve">Seguimiento realizado </t>
  </si>
  <si>
    <t>Meta cumplida
Mediante oficio DM-0280-2016 de 28 de marzo de 2016, suscrito por la señora Sylvie Durán Salvatierra, Ministra de Cultura y Juventud y Dennis Portuguez Cascante, Presidente de la JAAN, se solicitó a la Autoridad Presupuestaria la aprobación del aumento de límite de gasto para el año 2016, por las suma de ¢773.37 millones destinados a la construcción de la IV etapa del edificio del Archivo Nacional.
Tal solicitud se realizó una vez que el Ministerio de Planificación certificó que este proyecto se encontraba debidamente inscrito en el Banco de Proyectos de ese Ministerio, lo cual informó mediante oficio AI-010-16 de 18 de marzo de 2016.</t>
  </si>
  <si>
    <t>Mediante Decreto del Ministerio de Hacienda N° H-0040, fue autorizado para la Junta Administrativa del Archivo Nacional, el aumento de límite de gasto solicitado mediante oficio DM-0280-2016. El citado decreto fue retirado de la STAP el día 17 de junio de 2016 y actualmente se encuentra en proceso de publicación en el diario La Gaceta.</t>
  </si>
  <si>
    <t>Enviar a los jefes de programa informes de ejecución presupuestaria de sus respectivos programas para su control.</t>
  </si>
  <si>
    <t>Informe enviado</t>
  </si>
  <si>
    <r>
      <rPr>
        <sz val="9"/>
        <color theme="1"/>
        <rFont val="Calibri"/>
        <family val="2"/>
        <scheme val="minor"/>
      </rPr>
      <t>Meta cumplida
Se remitió a los jefes de programa: 
_9 saldos disponibles (para jefes de programa)</t>
    </r>
  </si>
  <si>
    <t>Meta cumplida
Se remitió a los jefes de programa: 
_36 saldos disponibles (para jefes de programa)</t>
  </si>
  <si>
    <t>Satisfacer las necesidades de bienes u servicios del Archivo Nacional, mediante la ejecución de un proceso de contratación administrativa eficiente</t>
  </si>
  <si>
    <t>Gestionar el 100% de las solicitudes de contratación administrativa que se presenten a trámite, según lo establecido en la normativa vigente (Aproximadamente 500)</t>
  </si>
  <si>
    <t>Solicitudes gestionadas</t>
  </si>
  <si>
    <t>Meta cumplida
Durante el año se tramitaron 471 solicitudes de bienes y servicios.  Se aclara que esta cifra se ve aumentada con respecto al consecutivo de la Unidad Financiero Contable,  debido a las solicitudes infructuosas/desiertas que vuelven a tramitarse, o bien cuando deben desagregarse para realizar varios concursos de contratación para una misma solicitud, cuando se trata de líneas diferentes.</t>
  </si>
  <si>
    <t>Dar seguimiento a las solicitudes de pedido pendientes de trámite, por medio de informes cruzados entre la Unidad Financiero Contable con la Proveeduría institucional</t>
  </si>
  <si>
    <t>Conciliaciones Realizadas</t>
  </si>
  <si>
    <t xml:space="preserve">
DAF/PROV
DAF/FC</t>
  </si>
  <si>
    <t>Sistema Nacional de Archivos y ciudadanía</t>
  </si>
  <si>
    <r>
      <t>Meta cumplida
Se elaboraron 3</t>
    </r>
    <r>
      <rPr>
        <sz val="9"/>
        <color rgb="FFFF0000"/>
        <rFont val="Calibri"/>
        <family val="2"/>
        <scheme val="minor"/>
      </rPr>
      <t xml:space="preserve"> </t>
    </r>
    <r>
      <rPr>
        <sz val="9"/>
        <color theme="1"/>
        <rFont val="Calibri"/>
        <family val="2"/>
        <scheme val="minor"/>
      </rPr>
      <t xml:space="preserve">Informes de solicitudes de pedido pendientes, de setiembre a noviembre 2016, se envían a Proveeduría para que indique el estado de las contrataciones y posteriormente se trasladan a los jefes de departamento para el seguimiento de sus trámites. </t>
    </r>
  </si>
  <si>
    <r>
      <t>Meta cumplida
Se elaboraron 11</t>
    </r>
    <r>
      <rPr>
        <sz val="9"/>
        <color rgb="FFFF0000"/>
        <rFont val="Calibri"/>
        <family val="2"/>
        <scheme val="minor"/>
      </rPr>
      <t xml:space="preserve"> </t>
    </r>
    <r>
      <rPr>
        <sz val="9"/>
        <color theme="1"/>
        <rFont val="Calibri"/>
        <family val="2"/>
        <scheme val="minor"/>
      </rPr>
      <t xml:space="preserve">Informes de solicitudes de pedido pendientes, de enero  a noviembre 2016, se envían a Proveeduría para que indique el estado de las contrataciones y posteriormente se trasladan a los jefes de departamento para el seguimiento de sus trámites. </t>
    </r>
  </si>
  <si>
    <t>Realizar una revisión sorpresiva cada trimestre para verificar que se mantengan en orden, actualizados y foliados los expedientes de las contrataciones que se realicen.</t>
  </si>
  <si>
    <t xml:space="preserve">Revisión efectuada </t>
  </si>
  <si>
    <t>Meta cumplida                                                                          Se realizaron las revisiones de expedientes cuyos resultados fueron informados mediante oficios DGAN-DAF-PROV 0854-2016 04/05/16, DGAN-DAF-PROV 1108-2016 08/06/16, DGAN-DAF-PROV 1363-2016 18/07/16, DGAN-DAF-PROV 2029-2016 21/10/16.</t>
  </si>
  <si>
    <t xml:space="preserve">Remitir un informe mensual a los departamentos advirtiendo la fecha de vencimiento próxima del periodo de garantía con el que cuentan cada uno de los bienes y servicios contratados, con un mes de anticipación. </t>
  </si>
  <si>
    <t xml:space="preserve">Informes remitidos </t>
  </si>
  <si>
    <t>Meta cumplida                                                                          Se realizaron los informes mediante correo-e 21-ene.-16, correo-e 02-feb.-15, correo-e 07-mar.-16, correo-e 14-abr.-16, correo-e 14-abr.-16, correo-e 02-jun.-16, correo-e 06-jul.-16, correo-e 30-jul.-16, correo-e 16-sep.-16, correo-e 06-oct.-16, correo-e 02-nov.-16, correo-e 07-dic.-16.</t>
  </si>
  <si>
    <t>Mantener al día la información sobre contratación administrativa en el SIAC</t>
  </si>
  <si>
    <t>Información Actualizada</t>
  </si>
  <si>
    <t>Meta cumplida                                                                          Actividad permanente realizada por verificación semanal en COmpraRED y através de interfase en SICOP</t>
  </si>
  <si>
    <t>Elaborar un informe mensual sobre las contrataciones directas que se realizan para presentar a la Junta Administrativa.</t>
  </si>
  <si>
    <t xml:space="preserve">Informe elaborado </t>
  </si>
  <si>
    <t>Meta cumplida                                                                         Se realizaron los informes mediante oficios DAF-PROV 0724-2016 19-abr.-16, DAF-PROV 2344-2016 13-dic.-16, DAF-PROV 0134-2016 26-ene.-16, DAF-PROV 0752-2016 26-abr.-16, DAF-PROV 1080-2016 04-jun.-16, DAF-PROV 1307-2016 05-jul.-16, DAF-PROV 1478-2016 30-jul.-16, DAF-PROV 0516-2016 09-mar.-16, DAF-PROV 0942-2016 13-may.-16, DAF-PROV 1989-2016 14-oct.-16 y  DAF-PROV 2186-2016 15-nov.-16.</t>
  </si>
  <si>
    <t>Llevar un control sobre las fechas de vencimiento o prórrogas de los contratos suscritos por la Junta Administrativa con los prestatarios de servicios generales de la institución (seguridad, limpieza y servicios de mantenimiento de equipo) e informar a los departamentos respectivos.</t>
  </si>
  <si>
    <t>DAF/PROV 
DAF/SG</t>
  </si>
  <si>
    <t>Meta cumplida                                                                          Actividad permanente</t>
  </si>
  <si>
    <t xml:space="preserve">Remitir a todos los departamentos un informe mensual del grado de avance de las contrataciones en trámite. </t>
  </si>
  <si>
    <t>Meta cumplida                                                                         mediante oficio DGAN-DAF-PROV 1147-2016 del 14 de junio del 2016</t>
  </si>
  <si>
    <t>Programar la gestión de compras del año  siguiente de forma que se conozcan las necesidades planteadas por los diversos departamentos.</t>
  </si>
  <si>
    <t>Elaborar y publicar el Programa de Adquisiciones según procedimiento descrito</t>
  </si>
  <si>
    <t xml:space="preserve">Programa publicado </t>
  </si>
  <si>
    <t>Meta cumplida                                                                         Programa de adquisiciones publicado</t>
  </si>
  <si>
    <t xml:space="preserve">Realizar un informe que contenga un análisis comparativo del Programa de Adquisiciones y la ejecución según lo requerido por el Índice de Gestión Institucional de la CGR de manera que se pueda evaluar el consumo proyectado contra el consumo real al finalizar el 2015. </t>
  </si>
  <si>
    <t xml:space="preserve">Meta cumplida                                                                         Informe realizado </t>
  </si>
  <si>
    <t>Verificar que se aplique el control adecuado de suministros custodiados en bodega, con la implementación de sistemas de información.</t>
  </si>
  <si>
    <t>Realizar 1 inventario de materiales y suministros en bodega con una metodología de muestreo de inventario</t>
  </si>
  <si>
    <t xml:space="preserve">Inventario realizado </t>
  </si>
  <si>
    <t xml:space="preserve">Meta cumplida </t>
  </si>
  <si>
    <t>Meta cumplida                                                                         Inventario de bodega realizado los días 1 y 6 de diciembre del 2016</t>
  </si>
  <si>
    <t>Atender el 100% de las requisiciones de materiales que se presentan a la bodega. (aproximadamente 800)</t>
  </si>
  <si>
    <t>Requisiciones atendidas</t>
  </si>
  <si>
    <t>Meta cumplida                                                                         Durante el año se registraron 168 requisiciones de bodega</t>
  </si>
  <si>
    <t>Verificar el estado del inventario de bienes de la institución.</t>
  </si>
  <si>
    <t>Realizar 1 inventario de Activos Fijos con la metodología por muestra.</t>
  </si>
  <si>
    <t>Meta cumplida                                                                        Certificación anual de bienes realizada</t>
  </si>
  <si>
    <t>Incorporar en tiempo real todos los bienes nuevos en el SIBINET</t>
  </si>
  <si>
    <t>Bienes incorporados</t>
  </si>
  <si>
    <t xml:space="preserve">Meta en proceso </t>
  </si>
  <si>
    <t>Meta cumplida parcialmente nivel alto.                                                                    Se tiene una cantidad de bienes pendiente de ingresar en el sistema SIBINET, actividad que debe finalizar antes del 31 de diciembre del 2016 para remitir el Informe anual de Bienes del 2017</t>
  </si>
  <si>
    <t>Se están incluyendo los bienes ingresados los cuales se deben finalizar a más tardar el 31 de diciembre del 2016</t>
  </si>
  <si>
    <t>Elaborar los informes trimestrales  sobre el estado actual de los bienes ( compra, donación y baja) de la institución para remitir al Ministerio de Hacienda.</t>
  </si>
  <si>
    <t xml:space="preserve">Informes elaborados </t>
  </si>
  <si>
    <t>Meta cumplida                                                                        Informes remitidos mediante oficios DAF-PROV 0691-2016 15-mar.-16, DAF-PROV 1340-2016 08-jul.-16, DAF-PROV 1990-2016 14-oct.-16</t>
  </si>
  <si>
    <t>Elaborar los informes por cuatrimestre  sobre donación de bienes de la institución para remitir al Ministerio de Hacienda.</t>
  </si>
  <si>
    <t>Meta cumplida                                                                        Informes remitidos mediante oficios DAF-PROV 0077-2016 19-ene.-16, DAF-PROV 0941-2016 13-may.-16 y DAF-PROV 1996-2016 14-oct.-16</t>
  </si>
  <si>
    <t>Remitir dos informes semestrales a la Auditoría Interna para reportar el movimiento de equipos de cómputo</t>
  </si>
  <si>
    <t>Meta cumplida                                                                        Informes remitidos mediante oficios DAF-PROV 0818-2016 28-abr.-16, DAF-PROV 1992-2016 14-oct.-16</t>
  </si>
  <si>
    <t>Organizar y facilitar documentos del Archivo Central.</t>
  </si>
  <si>
    <t xml:space="preserve">Recibir y cotejar las transferencia de documentos al Archivo Central de las unidades administrativas que tengan aprobada su tabla de plazos de selección y eliminación de documentos. Esta meta esta sujeta a la disposición de espacio en el Archivo Central. </t>
  </si>
  <si>
    <t xml:space="preserve">Transferencia realizada </t>
  </si>
  <si>
    <t xml:space="preserve"> DAF/AC</t>
  </si>
  <si>
    <t>Funcionarios y usuarios  del Archivo Nacional</t>
  </si>
  <si>
    <t xml:space="preserve">Meta cumplida                                                                     Se finaliza la primera fase de transferencias del mes de noviembre según el cronograma. </t>
  </si>
  <si>
    <t xml:space="preserve">Meta cumplida                                                                                   Se finaliza la primera fase de transferencias del mes de noviembre según el cronograma. </t>
  </si>
  <si>
    <t xml:space="preserve">Ordenar el 100% de las transferencias recibidas durante el año 2015 y 2016. </t>
  </si>
  <si>
    <t xml:space="preserve">Cajas ordenadas </t>
  </si>
  <si>
    <t>DAF/AC</t>
  </si>
  <si>
    <t>Meta cumplida                                                  Los servicios contratados de un técnico en  archivo con un excelente rendimiento, pudo dedicar el tiempo a esta labor.</t>
  </si>
  <si>
    <t>Meta cumplida.
Las transferencias realizadas durante el año 2015 y el año 2016,  en un 100% se encuentran ordenadas  e identificables.</t>
  </si>
  <si>
    <t>Digitar  en la base de datos Winisis el 100% de las unidades documentales que ingresan producto de las transferencias.</t>
  </si>
  <si>
    <t xml:space="preserve">Unidades digitadas </t>
  </si>
  <si>
    <t>Meta cumplida.
Manejo del 100% de las descripciones en la nueva base de datos.</t>
  </si>
  <si>
    <t xml:space="preserve">Realizar el proceso de valoración y selección documental,   al 100% de  los documentos que están para eliminación 
(Conforme a las tablas de plazos aprobadas por la Comisión Nacional de Selección y Eliminación de Documentos Subdirección, Departamento Tecnología de Información, Asesoría Legal, Departamento de Conservación y otros).  </t>
  </si>
  <si>
    <t xml:space="preserve">Actas de eliminación </t>
  </si>
  <si>
    <t>Meta en Proceso                                                                      Se eliminan para este período 200 cajas de documentos, esto mediante valoraciones parciales y la Resolución I-2014.                                                                                      Se esta construyendo una herramienta de proyecciones, para poder determinar que porcentaje del acervo documental esta sujeto a eliminación y que otro puede adquirir valor secundario .</t>
  </si>
  <si>
    <t>Meta cumplida parcialmente nivel medio
Se eliminan para este período 200 cajas de documentos, esto mediante valoraciones parciales y la Resolución I-2014.                                                                                      Se esta construyendo una herramienta de proyecciones, para poder determinar que porcentaje del acervo documental esta sujeto a eliminación y que otro puede adquirir valor secundario .</t>
  </si>
  <si>
    <t>Las actividades del Archivo Central iniciaron en abril del 2016 con el nombramiento del responsable de esa Unidad.</t>
  </si>
  <si>
    <t xml:space="preserve">Reprogramar en POI 2017, para el I semestre </t>
  </si>
  <si>
    <t>Rotular 100 % de las  cajas recibidas en las transferencias.</t>
  </si>
  <si>
    <t>Cajas rotuladas</t>
  </si>
  <si>
    <t>Meta cumplida                                                               Producto entregado el cuarto trimestre según lo acordado en el contrato de los servidios profesionales.</t>
  </si>
  <si>
    <t>Meta cumplida.
Producto entregado el cuarto trimestre según lo acordado en el contrato de los servidios profesionales.</t>
  </si>
  <si>
    <t>Coordinar una visita anual de inspección a  los archivos de gestión con un técnico  del Departamento de Conservación.</t>
  </si>
  <si>
    <t>Visitas coordinadas</t>
  </si>
  <si>
    <t>Meta cumplida.
Se hace entrega del informe final antes de la finalización del período.</t>
  </si>
  <si>
    <t>Meta cumplida.
Se hace entrega del informe final antes de la finalización del período, mediante el oficio DGAN-DAF-AC-2340-2016</t>
  </si>
  <si>
    <t>Realizar 7 sesiones al año del Comité Institucional de Selección y Eliminación de Documentos.</t>
  </si>
  <si>
    <t>Sesiones realizadas</t>
  </si>
  <si>
    <t>DAF/AC 
CISED</t>
  </si>
  <si>
    <t xml:space="preserve">Según las actas del CISED, relacionadas a las diferentes sesiones que se llevaron a cabo durante el año 2016, Sesión No.1 del 21 de abril de 2016, Sesión No.2 del 6 de mayo de 2016, Sesión No.3 del 29 de julio de 2016, Sesión No.4 del 02 de setiembre de 2016, Sesión No.5 del 25 de octubre de 2016, Sesión No.6 del 01 de diciembre de 2016, correspondientes al cumplimiento de las 7 sesiones que se deben generar en un  periodo anual con fecha de cierre de abril del 2017 y,  se da el cumplimiento del 100% de la presente meta, reflejando avances en temas de selección y eliminación de documentos dentro de la institución. </t>
  </si>
  <si>
    <t xml:space="preserve">Meta cumplida.
Según las actas del CISED, relacionadas a las diferentes sesiones que se llevaron a cabo durante el año 2016, Sesión No.1 del 21 de abril de 2016, Sesión No.2 del 6 de mayo de 2016, Sesión No.3 del 29 de julio de 2016, Sesión No.4 del 02 de setiembre de 2016, Sesión No.5 del 25 de octubre de 2016, Sesión No.6 del 01 de diciembre de 2016, correspondientes al cumplimiento de las 7 sesiones que se deben generar en un  periodo anual con fecha de cierre de abril del 2017 y,  se da el cumplimiento del 100% de la presente meta, reflejando avances en temas de selección y eliminación de documentos dentro de la institución. </t>
  </si>
  <si>
    <t>Facilitar  el 100% de los documentos solicitados por los usuarios al Archivo Central.</t>
  </si>
  <si>
    <t xml:space="preserve">Documentos facilitados </t>
  </si>
  <si>
    <t xml:space="preserve"> Meta cumplida.                                                    Se registran cerca de 20 consultas promedio mensuales y un aproximado de 13 facilitaciones de documentos las cuales se registran en un 100%</t>
  </si>
  <si>
    <t xml:space="preserve">  Meta cumplida.
Se inicia el registro y control de documentos facilitados en formato electónico, apartir de el pprimer trimestre del 2017.</t>
  </si>
  <si>
    <t>Realizar una actividad de refrescamiento sobre organización y control de los documentos de los archivos de gestión dirigida a los responsables de cada uno de ellos.</t>
  </si>
  <si>
    <t xml:space="preserve"> Meta cumplida.                                                    Durante el tercer y cuarto trimestre se realizaron reuniones con las direferentes encargados de archivos de gestion de la institucion con el fin de brindar  refrescamiento sobre organización y control de los documentos de los archivos de gestión dirigida a los responsables de cada uno de ellos.</t>
  </si>
  <si>
    <t>Meta cumplida.
Se buscará ademas de dar la capacitación de refrescameiento  de organización y control de los documentos de los archivos de gestión dirigida a los responsables de cada uno de ellos un nuevo enfoque relacionado con ARCA.</t>
  </si>
  <si>
    <t>Elaborar el Informe del Desarrollo Archivístico y presentarlo a la Dirección General del Archivo Nacional.</t>
  </si>
  <si>
    <t>Meta cumplida.                                                    Esta meta se cumple en el primer trimestre del año.</t>
  </si>
  <si>
    <t>Meta cumplida.                                                                          Esta meta se cumple en el primer trimestre del año.</t>
  </si>
  <si>
    <t>Atender el 100 % de las consultas de los responsables internos de archivos de gestión.</t>
  </si>
  <si>
    <t>Consultas atendidas</t>
  </si>
  <si>
    <t>Meta cumplida.                                                    Se registran cerca de 20 consultas promedio mensuales tantoi de usuarios internos como externo a los que se les da satisfacción en la demanda de información.</t>
  </si>
  <si>
    <t>Meta cumplida.
No queda ninguna solicitud de información pendiente al cierre del año. Se inicia la utilización de un control de consulta electrónico.</t>
  </si>
  <si>
    <t>Asistir a las reuniones mensuales de la CIAP en representación del Archivo Central del Archivo Nacional y presentar un informe a la Dirección.</t>
  </si>
  <si>
    <t>Meta cumplida.                                                    Se asiste de forma mensual a todas las reunines de la CIAP, pactaddas apartir de mayo del 2016.</t>
  </si>
  <si>
    <t>Meta cumplida.
Se participa de forma activa en cada uno de los pendientes que se cubren en las sesiones ordinarias y extraordinarias en este caso para la discusion de la Norma Nacional de Descripción y la Reforma al Reglamento de la Ley 7202.</t>
  </si>
  <si>
    <t xml:space="preserve">Diseñar e implementar un sistema de gestión documental automatizado en el Archivo Nacional </t>
  </si>
  <si>
    <t>Sistema implementado</t>
  </si>
  <si>
    <t>Producto entregado el cuarto trimestre, según lo acordado con la jefatura y los objetivos del curso de Atom, mediante el oficio DGAN-DAF-AC-2322-2016</t>
  </si>
  <si>
    <t>Meta cumplida.
Producto entregado el cuarto trimestre, según lo acordado con la jefatura y los objetivos del curso de Atom, mediante el oficio DGAN-DAF-AC-2322-2016</t>
  </si>
  <si>
    <t>Iniciar la implementación de un plan piloto para utilizar el Sistema ICA Atom en el Archivo Central, el cual fue instalado en el 2014.</t>
  </si>
  <si>
    <t xml:space="preserve">
DAF/AC                          DTI</t>
  </si>
  <si>
    <t>Velar por la salud ocupacional de los trabajadores del Archivo Nacional.</t>
  </si>
  <si>
    <t xml:space="preserve">Coordinar con la Comisión de  Salud Ocupacional un estudio de las condiciones laborales, desde el punto de vista de la seguridad e higiene ocupacional, para identificar las áreas en que se requieran acciones correctivas inmediatas. </t>
  </si>
  <si>
    <t>Estudio realizado.   Recomendaciones definidas</t>
  </si>
  <si>
    <t>DAF/RH
CSO</t>
  </si>
  <si>
    <t>En el cuarto trimestre se llevo a cabo la contratación del Plan de Salud Ocupacional a traves de la empresa Futuris, quienes ya realizaron las visitas de inspección e investigación, se les proporcionó la informacón requerida y acompañamiento, ademas de que se recibirá el informe preliminar el día 14/12/16 en la institución.</t>
  </si>
  <si>
    <t>Meta cumplida parcialmente nivel alto, la fecha de entrega del informe preliminar es para el 14/12/16 y la definitiva está para el 21/12/16.</t>
  </si>
  <si>
    <t>DCONS</t>
  </si>
  <si>
    <t xml:space="preserve">Realizar el 100% de las valoraciones del estado de conservación de sus documentos declarados con valor científico y cultural, de previo a ser transferidos al Archivo Nacional y presentar el respectivo informe al DSAE. (Aproximadamente 15)             </t>
  </si>
  <si>
    <t>Informe con resultados de las visitas</t>
  </si>
  <si>
    <t>DCONS/REST</t>
  </si>
  <si>
    <t>No se recibieron nuevas solicitudes.</t>
  </si>
  <si>
    <t>Meta cumplida. 
Durante todo el año se recibieron y tramitaron las 2 siguientes solicitudes:                                                                                                        Valoración del estado de conservación para transferencia del Colegio Superior de Señoritas (Informe N° 02-2016).                                                                                                                                         Valoración del estado de conservación para transferencia de la Universidad Técnica Nacional de Puntarenas (Informe N° 03-2016).</t>
  </si>
  <si>
    <t>Difundir el acervo documental a los usuarios para divulgar la historia patria.</t>
  </si>
  <si>
    <t xml:space="preserve">Proyectar 2 películas o vídeos históricos durante el  Día Internacional de los Archivos y la semana de Salud Ocupacional. </t>
  </si>
  <si>
    <t>Películas proyectadas</t>
  </si>
  <si>
    <t>DCONS
DG/PI
CSO</t>
  </si>
  <si>
    <t>Ninguno</t>
  </si>
  <si>
    <r>
      <t xml:space="preserve">Meta cumplida parcialmente nivel medio.
Se hizo coordinación previa con la Comisión de Salud Ocupacional para que durante la semana de sus actividades, el 27 de abril se proyectara el </t>
    </r>
    <r>
      <rPr>
        <b/>
        <sz val="9"/>
        <rFont val="Calibri"/>
        <family val="2"/>
        <scheme val="minor"/>
      </rPr>
      <t>filme N° 17.</t>
    </r>
    <r>
      <rPr>
        <sz val="9"/>
        <rFont val="Calibri"/>
        <family val="2"/>
        <scheme val="minor"/>
      </rPr>
      <t xml:space="preserve">  Sin embargo, la propuesta no fue bien recibida por la Comisión y no se recibió el apoyo esperado.  En virtud de que únicamente nos dieron media hora para proyectar porque necesitaban el salón para hacer el programa de ellos, se decidió no realizar la proyección.                                                                                 Durante el Día Internacional de los Archivos, del 9-10 de junio, se proyectó el </t>
    </r>
    <r>
      <rPr>
        <b/>
        <sz val="9"/>
        <rFont val="Calibri"/>
        <family val="2"/>
        <scheme val="minor"/>
      </rPr>
      <t>filme N° 71</t>
    </r>
    <r>
      <rPr>
        <sz val="9"/>
        <rFont val="Calibri"/>
        <family val="2"/>
        <scheme val="minor"/>
      </rPr>
      <t xml:space="preserve"> del Instituto Costarricense de Turismo, que contiene imágenes sobre ritos y costumbres de Costa Rica.</t>
    </r>
  </si>
  <si>
    <t>Se logró cumplir únicamente el 50% porque no se recibió el apoyo de la Comisión de Salud Ocupacional para cumplir el otro 50%, tal y como se tenía programado en la meta.                                                No se encontró espacio en agenda para realizar la fallida proyección.</t>
  </si>
  <si>
    <t>Los años siguientes vamos a hacer las dos proyecciones durante el Día Internacional de los Archivos y en el mismo segundo trimestre.</t>
  </si>
  <si>
    <t>Digitalizar el 100% de una selección previa de documentos de valor científico cultural de los archivos de los diferentes departamentos, de acuerdo con el Plan de reproducciones de documentos en microfilm y digital  2014-2018 y publicar en Internet:</t>
  </si>
  <si>
    <t>Imágenes digitalizadas</t>
  </si>
  <si>
    <t>DCONS
DAH
DTI</t>
  </si>
  <si>
    <t xml:space="preserve"> 190.000 imágenes del fondo Congreso </t>
  </si>
  <si>
    <r>
      <t xml:space="preserve">Meta en proceso.
Se digitalizaron </t>
    </r>
    <r>
      <rPr>
        <b/>
        <sz val="9"/>
        <rFont val="Calibri"/>
        <family val="2"/>
        <scheme val="minor"/>
      </rPr>
      <t>28.677</t>
    </r>
    <r>
      <rPr>
        <sz val="9"/>
        <rFont val="Calibri"/>
        <family val="2"/>
        <scheme val="minor"/>
      </rPr>
      <t xml:space="preserve"> imágenes del fondo Congreso, correspondientes a los documentos N° </t>
    </r>
    <r>
      <rPr>
        <b/>
        <sz val="9"/>
        <rFont val="Calibri"/>
        <family val="2"/>
        <scheme val="minor"/>
      </rPr>
      <t>7.730-7.759 y 7.976-9.416.</t>
    </r>
    <r>
      <rPr>
        <sz val="9"/>
        <rFont val="Calibri"/>
        <family val="2"/>
        <scheme val="minor"/>
      </rPr>
      <t xml:space="preserve">                                                      (Dato con corte al 16 de diciembre)</t>
    </r>
  </si>
  <si>
    <r>
      <t xml:space="preserve">Meta cumplida parcialmente nivel medio.
Se recibieron y digitalizaron </t>
    </r>
    <r>
      <rPr>
        <b/>
        <sz val="9"/>
        <rFont val="Calibri"/>
        <family val="2"/>
        <scheme val="minor"/>
      </rPr>
      <t xml:space="preserve">101.789 </t>
    </r>
    <r>
      <rPr>
        <sz val="9"/>
        <rFont val="Calibri"/>
        <family val="2"/>
        <scheme val="minor"/>
      </rPr>
      <t xml:space="preserve">imágenes del fondo Congreso correspondientes a los documentos N° </t>
    </r>
    <r>
      <rPr>
        <b/>
        <sz val="9"/>
        <rFont val="Calibri"/>
        <family val="2"/>
        <scheme val="minor"/>
      </rPr>
      <t>3.361-7.727 y 7.730-9.416</t>
    </r>
    <r>
      <rPr>
        <sz val="9"/>
        <rFont val="Calibri"/>
        <family val="2"/>
        <scheme val="minor"/>
      </rPr>
      <t>.                                                 (Dato con corte al 16 de diciembre)</t>
    </r>
  </si>
  <si>
    <t xml:space="preserve">Al no disponer de un sistema integral de digitalización, sino de un mecanismo de escaneo y almacenamiento de imágenes dentro de carpetas, todo el procedimiento de trabajo se torna lento y poco rendidor, al punto que las imágenes no se pueden consultar porque no están indexadas.  El proceso es lento porque el operador constantemente tiene que suspender sus operaciones de escaneo para crear la carpeta que le corresponde a cada documento, nombrarla con el N° de signatura, ingresar nuevamente al programa de escaneo, digitalizar las imágenes, vaciarlas en la carpeta y luego subirlas al repositorio digital.  Aunque en promedio se escanean dos imágenes por minuto en el escaner plano y el doble en el planetario, todas estas tareas adicionales disminuyen mucho el tiempo efectivo de escaneo. </t>
  </si>
  <si>
    <t xml:space="preserve">Es imprescindible que la administración pueda dotarse de un sistema de digitalización de documentos, en el que las operaciones básicas que realiza una persona que escanea estén integradas de principio a fin, de manera que el operador no tenga que suspender el proceso para realizarlo por etapas, como sucede actualmente, ya que esto consume tiempo valioso que podría aprovecharse para aumentar los rendimientos contando con tecnología que nos ayude a mejorar los flujos de trabajo.  Un ejemplo de ello es el sistema de digitalización que tiene el contratista GSI, el cual le permite al operador realizar en una misma pantalla y en tiempo real las 3 operaciones básicas que le corresponde hacer: identificación, captura y almacenamiento de cada imágen.  Las otras 3 operaciones las realiza otra persona, a saber: indexación, control de calidad y publicación de las imágenes. </t>
  </si>
  <si>
    <t>Adicionalmente, cuando el formato de los folios de cada documento cambia radicalmente, el operador tiene que suspender nuevamente el escaneo, entrar a la configuración del escaner y definir nuevamente el tamaño de captura de la imagen para no saturar la memoria de almacenamiento de manera innecesaria.  Encima de eso, por defecto del programa de escaneo y por la posición en que se debe colocar el documento para capturar bien la imagen, a menudo sucede que queda reproducida al revés, por lo que la persona que hace control de calidad tiene que voltearlas una a una, lo cual tarda en promedio 20 segundos para cargarla de nuevo, ya que no se cuenta con un programa que haga este trabajo por bloques.  Al final de cuentas, el operador debe llevar control del tiempo real de escaneo de las 6 horas efectivas que tiene para todo el proceso, e incluir dentro de él el tiempo que invierte en todas las otras tareas antes descritas.</t>
  </si>
  <si>
    <t xml:space="preserve">190.000 imágenes del fondo Gobernación </t>
  </si>
  <si>
    <r>
      <t xml:space="preserve">Meta en proceso.                                                         Se digitalizaron </t>
    </r>
    <r>
      <rPr>
        <b/>
        <sz val="9"/>
        <rFont val="Calibri"/>
        <family val="2"/>
        <scheme val="minor"/>
      </rPr>
      <t>46.660</t>
    </r>
    <r>
      <rPr>
        <sz val="9"/>
        <rFont val="Calibri"/>
        <family val="2"/>
        <scheme val="minor"/>
      </rPr>
      <t xml:space="preserve"> imágenes del fondo Gobernación correspondientes a los documentos N°</t>
    </r>
    <r>
      <rPr>
        <b/>
        <sz val="9"/>
        <rFont val="Calibri"/>
        <family val="2"/>
        <scheme val="minor"/>
      </rPr>
      <t>4.783-5.740 y 5.930-5.949.</t>
    </r>
    <r>
      <rPr>
        <sz val="9"/>
        <rFont val="Calibri"/>
        <family val="2"/>
        <scheme val="minor"/>
      </rPr>
      <t xml:space="preserve">                                                                                 (Dato con corte al 9 de diciembre)</t>
    </r>
  </si>
  <si>
    <r>
      <t xml:space="preserve">Meta cumplida parcialmente nivel alto.
Se digitalizaron </t>
    </r>
    <r>
      <rPr>
        <b/>
        <sz val="9"/>
        <rFont val="Calibri"/>
        <family val="2"/>
        <scheme val="minor"/>
      </rPr>
      <t>162.988</t>
    </r>
    <r>
      <rPr>
        <sz val="9"/>
        <rFont val="Calibri"/>
        <family val="2"/>
        <scheme val="minor"/>
      </rPr>
      <t xml:space="preserve"> imágenes del fondo Gobernación correspondientes a los documentos N°</t>
    </r>
    <r>
      <rPr>
        <b/>
        <sz val="9"/>
        <rFont val="Calibri"/>
        <family val="2"/>
        <scheme val="minor"/>
      </rPr>
      <t>1.026-5.740 y 5.930-5.949</t>
    </r>
    <r>
      <rPr>
        <sz val="9"/>
        <rFont val="Calibri"/>
        <family val="2"/>
        <scheme val="minor"/>
      </rPr>
      <t>.</t>
    </r>
  </si>
  <si>
    <t xml:space="preserve">Igual justificación de la meta anterior.
No obstante lo anterior, para el caso de los documentos del fondo Gobernación el rendimiento fue mayor que con los de Congreso, ya que al tratarse en un alto porcentaje de documentos con formato de libro, se utilizó el escaner planetario para hacer la digitalización, lo cual permitió hacer una mayor cantidad de imágenes por ser 2x1. </t>
  </si>
  <si>
    <t>Igual medida correctiva que la meta anterior.</t>
  </si>
  <si>
    <t xml:space="preserve">420.000 imágenes de tomos de protocolo notarial encuadernados a partir de 1989 y facilitarlos por medio de la página web (1.000 tomos, por medio de contratación externa). </t>
  </si>
  <si>
    <t>DCONS
DAN
DTI</t>
  </si>
  <si>
    <t xml:space="preserve">Meta cumplida.
A partir de julio, la Junta Administrativa del Archivo Nacional avaló que este trabajo se adjudicara a un contratista externo para digitalizar los 1.000 tomos de protocolo notarial.  El contrato se hizo efectivo y se digitalizaron 200.197 imágenes que correspondieron a 1097 tomos de protocolo notarial de 100 folios.   </t>
  </si>
  <si>
    <t xml:space="preserve">Meta cumplida.
Se digitalizaron 279.874 imágenes de 1.426 documentos de la serie tomos de protocolo notarial, correspondientes a los siguientes documentos N° 69936-69058, 69061-69263, 69269-69474, 69478-69665, 69676-69896, 65104-65115, 65123-65394, 65396-65490, 65492-65512, 64638-64639,64640, 64652, 64655, 64661, 64662, 64664, 64679, 64681, 64682, 64684, 64690, 64691, 64692,64696, 64697, 64708, 64719, 64725, 64733, 64741, 64746, 64750, 64753, 64764, 64766, 64772, 64776, 64781, 64790, 64791, 64792, 64798, 64811, 64812, 64829, 64838, 64846, 64852, 64853, 64890, 64901, 64904, 64905, 64908, 64909, 64910, 64914, 64920, 64922,  64924, 64925, 64934, 64938, 64940, 64962,  64963, 64967, 64968, 64969, 64972, 64975, 64982, 64983, 64984, 64986, 64994, 64999         </t>
  </si>
  <si>
    <t>Por disposición superior, esta meta la ejecutó el Dpto. de Conservación hasta mayo con recursos propios.  
Con los recursos disponibles solo fue posible adjudicar el 50% de los tomos programados, para un total de 200.197 imágenes y no las 400 mil que estipula la meta.</t>
  </si>
  <si>
    <t>Analizar alternativas realizar la indexación de las imágenes digitalizadas en el DCONS, con el fin de facilitarlas por medio de la web (corresponde a las 79.677 imágenes). Responsables: DTI-DCONS en coordinación con DAN</t>
  </si>
  <si>
    <t xml:space="preserve">65001, 65009, 65018, 65023, 65028, 65030, 65031, 65040, 65043, 65047, 65048, 65049, 65051, 65054, 65055, 65057, 65059, 65054, 65068, 65070, 65071, 65075, 65090, 65092, 65099, 65100 y 65103.  Los números de signatura de los 1.000 tomos digitalizados por GSI, no se pueden enlistar porque son números saltados,         </t>
  </si>
  <si>
    <t>4.156 diapositivas, negativos y positivos de transferencias y otros (DSAE), en el orden siguiente:</t>
  </si>
  <si>
    <t>Fotografías digitalizadas</t>
  </si>
  <si>
    <t>DCONS/FOTO
DSAE</t>
  </si>
  <si>
    <t>3.735 de la transferencia T058-2000 del BAC</t>
  </si>
  <si>
    <t>Meta anual cumplida en periodo anterior.</t>
  </si>
  <si>
    <r>
      <t xml:space="preserve">Meta cumplida.
Se digitalizaron </t>
    </r>
    <r>
      <rPr>
        <b/>
        <sz val="9"/>
        <rFont val="Calibri"/>
        <family val="2"/>
        <scheme val="minor"/>
      </rPr>
      <t>3.722</t>
    </r>
    <r>
      <rPr>
        <sz val="9"/>
        <rFont val="Calibri"/>
        <family val="2"/>
        <scheme val="minor"/>
      </rPr>
      <t xml:space="preserve"> imágenes de diapositivas y negativos contenidas en 3 cajas y 1 foto adicional de la transferencia T58-2000 del BAC. En DC-527-2016 de 6-6-16, se devuelven al DSAE                                                  </t>
    </r>
  </si>
  <si>
    <t>4 de la transferencia T048-2015.</t>
  </si>
  <si>
    <r>
      <t xml:space="preserve">Meta cumplida.
Se digitalizaron </t>
    </r>
    <r>
      <rPr>
        <b/>
        <sz val="9"/>
        <rFont val="Calibri"/>
        <family val="2"/>
        <scheme val="minor"/>
      </rPr>
      <t>4</t>
    </r>
    <r>
      <rPr>
        <sz val="9"/>
        <rFont val="Calibri"/>
        <family val="2"/>
        <scheme val="minor"/>
      </rPr>
      <t xml:space="preserve"> positivos de la transferencia T048-2015. En DC-045-2016 de 18-1-16 fueron devueltos al DSAE.</t>
    </r>
    <r>
      <rPr>
        <b/>
        <sz val="9"/>
        <color indexed="56"/>
        <rFont val="Calibri"/>
        <family val="2"/>
        <scheme val="minor"/>
      </rPr>
      <t xml:space="preserve">                                                  </t>
    </r>
  </si>
  <si>
    <t>8 de la transferencia T020-2013.</t>
  </si>
  <si>
    <r>
      <t xml:space="preserve">Meta cumplida.
Se digitalizaron </t>
    </r>
    <r>
      <rPr>
        <b/>
        <sz val="9"/>
        <rFont val="Calibri"/>
        <family val="2"/>
        <scheme val="minor"/>
      </rPr>
      <t>8</t>
    </r>
    <r>
      <rPr>
        <sz val="9"/>
        <rFont val="Calibri"/>
        <family val="2"/>
        <scheme val="minor"/>
      </rPr>
      <t xml:space="preserve"> positivos de la transferencia T020-2013. En DC-045-2016 de 18-1-16 fueron devueltos al DSAE.                                  </t>
    </r>
  </si>
  <si>
    <t>106 (637-1133, cajas 1-8, y madipef, caja 9, de la transferencia Mora Valverde que presenta grave deterioro.</t>
  </si>
  <si>
    <r>
      <t xml:space="preserve">Meta superada.
Se digitalizaron </t>
    </r>
    <r>
      <rPr>
        <b/>
        <sz val="9"/>
        <rFont val="Calibri"/>
        <family val="2"/>
        <scheme val="minor"/>
      </rPr>
      <t xml:space="preserve">8.047 </t>
    </r>
    <r>
      <rPr>
        <sz val="9"/>
        <rFont val="Calibri"/>
        <family val="2"/>
        <scheme val="minor"/>
      </rPr>
      <t xml:space="preserve">fotos digitales de todos los documentos de la transferencia Mora Valverde, a saber:                                                      Caja   9:   749 imágenes
Caja 10:   836 imágenes.
Caja 11:   859 imágenes.
Caja 12:   821 imágenes.
Caja 13: 1270 imágenes.
Caja 14: 1167 imágenes.
Caja 15:   735 imágenes.
Caja 16: 1036 imágenes.
Caja 17:  574 imágenes.                                        Mediante DC-374-2016 de 25-4-16 fueron devueltos al DSAE. </t>
    </r>
    <r>
      <rPr>
        <b/>
        <sz val="9"/>
        <color indexed="56"/>
        <rFont val="Calibri"/>
        <family val="2"/>
        <scheme val="minor"/>
      </rPr>
      <t xml:space="preserve">                                                             </t>
    </r>
    <r>
      <rPr>
        <sz val="9"/>
        <rFont val="Calibri"/>
        <family val="2"/>
        <scheme val="minor"/>
      </rPr>
      <t xml:space="preserve">
</t>
    </r>
  </si>
  <si>
    <t>20 de la transferencia T067-1998 de MSP (Ver DSAE-634-2015 de 10-9-15).</t>
  </si>
  <si>
    <r>
      <t xml:space="preserve">Meta cumplida.
Se digitalizaron </t>
    </r>
    <r>
      <rPr>
        <b/>
        <sz val="9"/>
        <rFont val="Calibri"/>
        <family val="2"/>
        <scheme val="minor"/>
      </rPr>
      <t>20</t>
    </r>
    <r>
      <rPr>
        <sz val="9"/>
        <rFont val="Calibri"/>
        <family val="2"/>
        <scheme val="minor"/>
      </rPr>
      <t xml:space="preserve"> documentos de la transferencia T067-1998.                                    En DC-629-2016 de 24-6-16 fueron devueltos al DSAE.                                             </t>
    </r>
  </si>
  <si>
    <t>17 de la transferencia T018-2004 de Mora Valverde (Ver DSAE-699-2015 de 21-10-15).</t>
  </si>
  <si>
    <r>
      <t xml:space="preserve">Meta cumplida.
Se digitalizaron </t>
    </r>
    <r>
      <rPr>
        <b/>
        <sz val="9"/>
        <rFont val="Calibri"/>
        <family val="2"/>
        <scheme val="minor"/>
      </rPr>
      <t>17</t>
    </r>
    <r>
      <rPr>
        <sz val="9"/>
        <rFont val="Calibri"/>
        <family val="2"/>
        <scheme val="minor"/>
      </rPr>
      <t xml:space="preserve"> documentos de la transferencia T018-2004 de Mora Valverde. En DC-636-2016 de 24-6-16 fueron devueltos al DSAE.                                             </t>
    </r>
  </si>
  <si>
    <t>21 de la transferencia T065-2015 de la Asociación Deportiva Limonense (Ver DSAE-891-2015 de 9-12-15).</t>
  </si>
  <si>
    <r>
      <t xml:space="preserve">Meta cumplida.
Se digitalizaron </t>
    </r>
    <r>
      <rPr>
        <b/>
        <sz val="9"/>
        <rFont val="Calibri"/>
        <family val="2"/>
        <scheme val="minor"/>
      </rPr>
      <t>21</t>
    </r>
    <r>
      <rPr>
        <sz val="9"/>
        <rFont val="Calibri"/>
        <family val="2"/>
        <scheme val="minor"/>
      </rPr>
      <t xml:space="preserve"> documentos de la transferencia T065-2015 de la Asociación Deportiva Limonense. En DC-628-2016 de 24-6-16 fueron devueltos al DSAE.                                                           </t>
    </r>
  </si>
  <si>
    <t>10 de la transferencia T021-2013 del Instituto de Cultura Hispánica (Ver DSAE-893-2015 de 10-12-15).</t>
  </si>
  <si>
    <r>
      <t xml:space="preserve">Meta cumplida.
Se digitalizaron </t>
    </r>
    <r>
      <rPr>
        <b/>
        <sz val="9"/>
        <rFont val="Calibri"/>
        <family val="2"/>
        <scheme val="minor"/>
      </rPr>
      <t>6</t>
    </r>
    <r>
      <rPr>
        <sz val="9"/>
        <rFont val="Calibri"/>
        <family val="2"/>
        <scheme val="minor"/>
      </rPr>
      <t xml:space="preserve"> positivos de la transferencia T021-2013 del Instituto de Cultura Hispánica. Fueron devueltos al DSAE en DC-653-2016 de 29-6-16.                                         </t>
    </r>
  </si>
  <si>
    <t>205 de la transferencia T063-2015 del Colegio Superior de Señoritas (Ver DSAE-893-2015 de 10-12-15).</t>
  </si>
  <si>
    <r>
      <t xml:space="preserve">Meta cumplida.
Se digitalizaron las </t>
    </r>
    <r>
      <rPr>
        <b/>
        <sz val="9"/>
        <rFont val="Calibri"/>
        <family val="2"/>
        <scheme val="minor"/>
      </rPr>
      <t>205</t>
    </r>
    <r>
      <rPr>
        <sz val="9"/>
        <rFont val="Calibri"/>
        <family val="2"/>
        <scheme val="minor"/>
      </rPr>
      <t xml:space="preserve"> fotos de la transferencia T063-2015 del Colegio Superior de Señoritas. En DC-620-2016 de 24-6-16 fueron devueltos al DSAE.                                                  </t>
    </r>
  </si>
  <si>
    <t>30 de la transferencia T058-1998 del Ministerio de RREE (Ver DSAE-897-2015 de 10-12-15).</t>
  </si>
  <si>
    <r>
      <t xml:space="preserve">Meta superada.
Se digitalizaron los </t>
    </r>
    <r>
      <rPr>
        <b/>
        <sz val="9"/>
        <rFont val="Calibri"/>
        <family val="2"/>
        <scheme val="minor"/>
      </rPr>
      <t>40</t>
    </r>
    <r>
      <rPr>
        <sz val="9"/>
        <rFont val="Calibri"/>
        <family val="2"/>
        <scheme val="minor"/>
      </rPr>
      <t xml:space="preserve"> documentos de la transferencia T058-1998 del Ministerio de Relaciones Exteriores. Fueron devueltos al DSAE en oficio DC-635-2016 de 24-6-16.                                                  </t>
    </r>
  </si>
  <si>
    <t>1 de la transferencia T024-2016 de la Escuela Centeno Güell.</t>
  </si>
  <si>
    <r>
      <t xml:space="preserve">Meta cumplida.
Se digitalizó </t>
    </r>
    <r>
      <rPr>
        <b/>
        <sz val="9"/>
        <rFont val="Calibri"/>
        <family val="2"/>
        <scheme val="minor"/>
      </rPr>
      <t>1</t>
    </r>
    <r>
      <rPr>
        <sz val="9"/>
        <rFont val="Calibri"/>
        <family val="2"/>
        <scheme val="minor"/>
      </rPr>
      <t xml:space="preserve"> foto de la transferencia T024-2016 de la Escuela Fernando Centeno Güell. En DC-627-2016 de 24-6-16 fue devuelta al DSAE.                                           </t>
    </r>
  </si>
  <si>
    <t>14 de la transferencia T017-1998 del MAG.</t>
  </si>
  <si>
    <r>
      <t xml:space="preserve">Meta cumplida.
Se digitalizaron </t>
    </r>
    <r>
      <rPr>
        <b/>
        <sz val="9"/>
        <rFont val="Calibri"/>
        <family val="2"/>
        <scheme val="minor"/>
      </rPr>
      <t>14</t>
    </r>
    <r>
      <rPr>
        <sz val="9"/>
        <rFont val="Calibri"/>
        <family val="2"/>
        <scheme val="minor"/>
      </rPr>
      <t xml:space="preserve"> documentos de la transferencia T017-1998 del Ministerio de Agricultura y Ganadería. Se devolvieron al DSAE en oficio DC-630-2016 de 24-6-16.                                                </t>
    </r>
  </si>
  <si>
    <t xml:space="preserve">3 de la transferencia T086-2014 de los grupos musicales Caney y La Pandilla. </t>
  </si>
  <si>
    <r>
      <t xml:space="preserve">Meta cumplida.
Se digitalizaron </t>
    </r>
    <r>
      <rPr>
        <b/>
        <sz val="9"/>
        <rFont val="Calibri"/>
        <family val="2"/>
        <scheme val="minor"/>
      </rPr>
      <t>3</t>
    </r>
    <r>
      <rPr>
        <sz val="9"/>
        <rFont val="Calibri"/>
        <family val="2"/>
        <scheme val="minor"/>
      </rPr>
      <t xml:space="preserve"> documentos de la transferencia T086-2014 de los grupos musicales Carey y La Pandilla. Mediante oficio DC-631-2016 de 24-6-16 fueron devueltos al DSAE.                                             </t>
    </r>
    <r>
      <rPr>
        <b/>
        <sz val="9"/>
        <rFont val="Calibri"/>
        <family val="2"/>
        <scheme val="minor"/>
      </rPr>
      <t/>
    </r>
  </si>
  <si>
    <t>40 de la transferencia T007-1994 del Ministerio de Gobernación y Policía.</t>
  </si>
  <si>
    <r>
      <t xml:space="preserve">Meta cumplida.
Se digitalizaron </t>
    </r>
    <r>
      <rPr>
        <b/>
        <sz val="9"/>
        <rFont val="Calibri"/>
        <family val="2"/>
        <scheme val="minor"/>
      </rPr>
      <t>40</t>
    </r>
    <r>
      <rPr>
        <sz val="9"/>
        <rFont val="Calibri"/>
        <family val="2"/>
        <scheme val="minor"/>
      </rPr>
      <t xml:space="preserve"> documentos de la transferencia T007-1994 del Miniterio de Gobernación y Policía. Se devolvieron al DSAE en oficio DC-634-2016 de 24-6-16.                                                             </t>
    </r>
  </si>
  <si>
    <t>2 de la transferencia T002-1994 del MEIC.</t>
  </si>
  <si>
    <r>
      <t xml:space="preserve">Meta cumplida.
Se digitalizó </t>
    </r>
    <r>
      <rPr>
        <b/>
        <sz val="9"/>
        <rFont val="Calibri"/>
        <family val="2"/>
        <scheme val="minor"/>
      </rPr>
      <t>1</t>
    </r>
    <r>
      <rPr>
        <sz val="9"/>
        <rFont val="Calibri"/>
        <family val="2"/>
        <scheme val="minor"/>
      </rPr>
      <t xml:space="preserve"> documento de la transferencia T002-1194 del Ministerio de Economía, Industria y Comercio. En oficio DC-632-2016 de 24-6-16 fue devuelto al DSAE.                               </t>
    </r>
  </si>
  <si>
    <t>3 de la transferencia T017-2016 del ICT.</t>
  </si>
  <si>
    <r>
      <t xml:space="preserve">Meta cumplida.
Se digitalizaron </t>
    </r>
    <r>
      <rPr>
        <b/>
        <sz val="9"/>
        <rFont val="Calibri"/>
        <family val="2"/>
        <scheme val="minor"/>
      </rPr>
      <t>3</t>
    </r>
    <r>
      <rPr>
        <sz val="9"/>
        <rFont val="Calibri"/>
        <family val="2"/>
        <scheme val="minor"/>
      </rPr>
      <t xml:space="preserve"> documentos de la transferencia T017-2016 del Instituto Costarricense de Turismo. Mediante oficio DC-626-2016 de 24-6-16 fueron devueltos al DSAE.                     </t>
    </r>
    <r>
      <rPr>
        <b/>
        <sz val="9"/>
        <rFont val="Calibri"/>
        <family val="2"/>
        <scheme val="minor"/>
      </rPr>
      <t/>
    </r>
  </si>
  <si>
    <t xml:space="preserve">1 libro de actas del BCR en grave estado de deterioro. </t>
  </si>
  <si>
    <t>Imagen digitalizada</t>
  </si>
  <si>
    <t xml:space="preserve">Meta superada.
Se digitalizaron 802 folios del libro de actas del Banco de Costa Rica N° 1 por su grave estado de deterioro. Mediante MEMO-DC-259-2016 de 28-4-16 se devuelve al DSAE.                                        </t>
  </si>
  <si>
    <t>1 positivo de la transferencia T050-2002 del Ministerio de la Presidencia.</t>
  </si>
  <si>
    <t xml:space="preserve">Meta cumplida.
Se digitalizó 1 documento de la transferencia T050-2002 del Ministerio de la Presidencia. Se devolvió al DSAE en oficio DC-633-2016 de 24-6-16.                            </t>
  </si>
  <si>
    <t xml:space="preserve">Terminar de reproducir digitalmente 12 filmes de 16 milímetros de la colección del Archivo Nacional, a saber: N° 4-7, 9, 11-13, 15-17 y 19.                       </t>
  </si>
  <si>
    <t>Filmes reproducidos</t>
  </si>
  <si>
    <t>DCONS/REPRO</t>
  </si>
  <si>
    <r>
      <t xml:space="preserve">Mea superada.
Se digitalizaron los siguientes </t>
    </r>
    <r>
      <rPr>
        <b/>
        <sz val="9"/>
        <rFont val="Calibri"/>
        <family val="2"/>
        <scheme val="minor"/>
      </rPr>
      <t>16</t>
    </r>
    <r>
      <rPr>
        <sz val="9"/>
        <rFont val="Calibri"/>
        <family val="2"/>
        <scheme val="minor"/>
      </rPr>
      <t xml:space="preserve"> filmes de 16 milímetros:  N° 4 (1462), 5 (1463), 6 (1464), 7 (1465), 9 (1467), 10 (1-2:1469), 12 (1470), 13 (1471), 15 (1473), 16 (1474), 19 (1477), 20 (1478), N° 21 (1497), 39 (1497),  40 (1498) y 41 (1499).  En DC-536-2016 de 6-6-16 y DC-852-2016 de 13-9-16, se devolvieron al DAH los 16 filmes y las reproducciones se subieron a la carpeta VIDEOS del repositorio digital.                                                             </t>
    </r>
    <r>
      <rPr>
        <b/>
        <sz val="9"/>
        <rFont val="Calibri"/>
        <family val="2"/>
        <scheme val="minor"/>
      </rPr>
      <t/>
    </r>
  </si>
  <si>
    <t>Migrar al servidor digital de alta disponibilidad del Departamento Tecnologías de la Información, el 100% de los videos y filmes que se conservan en discos compactos y que fueron reproducidos en convenio con la UNED.</t>
  </si>
  <si>
    <t>Videos migrados</t>
  </si>
  <si>
    <t>DCONS
DTI</t>
  </si>
  <si>
    <t xml:space="preserve">Meta cumplida.
Se digitalizó el 100% de  los videos que fueron reproducidos por la UNED y que correspondieron a 133 discos compactos con los N° de signatura 1017 al 1174, excepto las signaturas que no fueron enviadas por el Dpto. Archivo Histórico N°1022, 1038, 1041, 1046, 1048, 1050, 1056, 1060, 1064, 1076, 1077, 1078, 1082- 1089, 1093, 1095, 1098, 1100, 1103, 1104, 1118, 1140, 1142, 1144, 1156 y el 1170.       Fueron devueltos al DAH en oficio DC-769-2016 de 18-7-16.                                                                                           </t>
  </si>
  <si>
    <t>Digitalizar el 100% de los tomos de actas de la Junta Administrativa del Archivo Nacional.</t>
  </si>
  <si>
    <t>Actas digitalizadas</t>
  </si>
  <si>
    <t>DCONS/MICRO</t>
  </si>
  <si>
    <t xml:space="preserve">Meta cumplida.
Se digitalizaron los siguientes libros de actas:                                                        El tomo N° 29 de actas (200).  Fue devuelto a la Junta Administrativa mediante oficio DC-292-2016 de 4-4-16.                                                             El tomo N° 36 de actas (200) y el folio N° 1 del N° 28.  En oficio DC-597-2016 de 23-6-16 fue devuelto a la Junta Administrativa.                                       El folio N° N° 128 del tomo N° 29 de actas (200).  Fue devuelto a la Junta Administrativa en MEMO-DC-448-2016 de 5-8-16.                                                                  </t>
  </si>
  <si>
    <t xml:space="preserve">Actualizar la microfilmación del 100% de los tomos de protocolos con diligencias de reposición concluidas, notas marginales de referencia, anulación y corrección de escrituras y folios secuestrados (aproximadamente 3.854 actualizaciones y 46.248 imágenes).                                                                </t>
  </si>
  <si>
    <t>Imágenes microfilmadas actualizadas</t>
  </si>
  <si>
    <t>DCONS/MICRO
DAN</t>
  </si>
  <si>
    <r>
      <t xml:space="preserve">Meta cumplida.
Se recibieron, tramitaron y devolvieron las siguientes solicitudes:                                                     NOTAS: 483                                                               IMÁGENES: 5.796
TOMOS: 467                                                              TOMOS REPETIDA LA MICROFILMACIÓN: 0.                                                                             Se aclara que las solicitudes sin devolver están siendo tramitadas todavía porque forman parte de las recientemente recibidas.                                                                      El detalle es el siguiente:                                                       </t>
    </r>
    <r>
      <rPr>
        <u/>
        <sz val="9"/>
        <rFont val="Calibri"/>
        <family val="2"/>
        <scheme val="minor"/>
      </rPr>
      <t>Por medio del oficio DAN-942-2016</t>
    </r>
    <r>
      <rPr>
        <sz val="9"/>
        <rFont val="Calibri"/>
        <family val="2"/>
        <scheme val="minor"/>
      </rPr>
      <t xml:space="preserve"> </t>
    </r>
    <r>
      <rPr>
        <u/>
        <sz val="9"/>
        <rFont val="Calibri"/>
        <family val="2"/>
        <scheme val="minor"/>
      </rPr>
      <t>de 29-8-16</t>
    </r>
    <r>
      <rPr>
        <sz val="9"/>
        <rFont val="Calibri"/>
        <family val="2"/>
        <scheme val="minor"/>
      </rPr>
      <t xml:space="preserve">: </t>
    </r>
    <r>
      <rPr>
        <sz val="9"/>
        <color indexed="10"/>
        <rFont val="Calibri"/>
        <family val="2"/>
        <scheme val="minor"/>
      </rPr>
      <t xml:space="preserve">                                                                                                                          </t>
    </r>
    <r>
      <rPr>
        <sz val="9"/>
        <rFont val="Calibri"/>
        <family val="2"/>
        <scheme val="minor"/>
      </rPr>
      <t xml:space="preserve">TOTAL NOTAS: 87                                                                          TOTAL IMÁGENES: 994                                                                          TOTAL DE TPNA: 77                                                                       </t>
    </r>
    <r>
      <rPr>
        <u/>
        <sz val="9"/>
        <rFont val="Calibri"/>
        <family val="2"/>
        <scheme val="minor"/>
      </rPr>
      <t>Po medio del oficio DAN-1000-2016</t>
    </r>
    <r>
      <rPr>
        <sz val="9"/>
        <rFont val="Calibri"/>
        <family val="2"/>
        <scheme val="minor"/>
      </rPr>
      <t xml:space="preserve"> </t>
    </r>
    <r>
      <rPr>
        <u/>
        <sz val="9"/>
        <rFont val="Calibri"/>
        <family val="2"/>
        <scheme val="minor"/>
      </rPr>
      <t>de 13-9-16</t>
    </r>
    <r>
      <rPr>
        <sz val="9"/>
        <rFont val="Calibri"/>
        <family val="2"/>
        <scheme val="minor"/>
      </rPr>
      <t xml:space="preserve">: </t>
    </r>
    <r>
      <rPr>
        <sz val="9"/>
        <color indexed="10"/>
        <rFont val="Calibri"/>
        <family val="2"/>
        <scheme val="minor"/>
      </rPr>
      <t xml:space="preserve">                                                                                       </t>
    </r>
    <r>
      <rPr>
        <sz val="9"/>
        <rFont val="Calibri"/>
        <family val="2"/>
        <scheme val="minor"/>
      </rPr>
      <t xml:space="preserve">TOTAL NOTAS: 9                                                                          TOTAL IMÁGENES: 107                                                                          TOTAL DE TPNA: 9    </t>
    </r>
    <r>
      <rPr>
        <sz val="9"/>
        <color indexed="10"/>
        <rFont val="Calibri"/>
        <family val="2"/>
        <scheme val="minor"/>
      </rPr>
      <t xml:space="preserve">  </t>
    </r>
    <r>
      <rPr>
        <sz val="9"/>
        <rFont val="Calibri"/>
        <family val="2"/>
        <scheme val="minor"/>
      </rPr>
      <t xml:space="preserve">                                        </t>
    </r>
    <r>
      <rPr>
        <u/>
        <sz val="9"/>
        <rFont val="Calibri"/>
        <family val="2"/>
        <scheme val="minor"/>
      </rPr>
      <t>Por medio del oficio DAN-098-2016 de 29-9-16</t>
    </r>
    <r>
      <rPr>
        <sz val="9"/>
        <rFont val="Calibri"/>
        <family val="2"/>
        <scheme val="minor"/>
      </rPr>
      <t xml:space="preserve">:                                                           TOTAL NOTAS: 9                                                                          TOTAL IMÁGENES: 211                                                                          TOTAL DE TPNA: 4                                                                                                                             </t>
    </r>
  </si>
  <si>
    <r>
      <t xml:space="preserve">Meta cumplida.
Se recibió y tramitó el 100% de las siguientes solicitudes de actualización de la microfilmación de tomos de protocolo notarial:                             </t>
    </r>
    <r>
      <rPr>
        <b/>
        <sz val="9"/>
        <rFont val="Calibri"/>
        <family val="2"/>
        <scheme val="minor"/>
      </rPr>
      <t xml:space="preserve">NOTAS: 1.543                               IMÁGENES: 21.266                    TOMOS: 1.910                                                   TOMOS REPETIDA LA MICROFILMACIÓN: 4                                                     (N° 93201, 93232, 95166 y 106469).  </t>
    </r>
    <r>
      <rPr>
        <sz val="9"/>
        <rFont val="Calibri"/>
        <family val="2"/>
        <scheme val="minor"/>
      </rPr>
      <t xml:space="preserve">                                                              Las actualizaciones anteriores fueron recibidas como solicitudes en los documentos siguientes: DAN-981-2015 de 9-12-15, DAN-1014-2015 de 14-12-15, DAN-0006-2016 y DAN-0169-2016 de 12 y 29-1-16, respectivamente, DAN-0304-2016 de 17-2-16, 160-2016 de 18-2-16, MEMO-DAN-22-2016 de 19-2-16, DAN-400-2016 de 7-3-16,  DAN-402-2016 de 8-3-16, DAN-0421-2016 de 11-3-16, MEMO-DAN-45-2016 de 15-4-16, DAN-752-2016 de 28-6-16, DAN-66-2016 de 30-6-16,  DAN-788-2016 de 8-7-16, DAN-0791-2016 de 15-7-16,                                                              </t>
    </r>
  </si>
  <si>
    <r>
      <rPr>
        <u/>
        <sz val="9"/>
        <rFont val="Calibri"/>
        <family val="2"/>
        <scheme val="minor"/>
      </rPr>
      <t>Por medio de DAN-1004-2016 de 19-9-16</t>
    </r>
    <r>
      <rPr>
        <sz val="9"/>
        <rFont val="Calibri"/>
        <family val="2"/>
        <scheme val="minor"/>
      </rPr>
      <t xml:space="preserve">:                                                                                                                    TOTAL NOTAS: 8                                                                                                       TOTAL IMÁGENES: 93                                                                          TOTAL DE TPNA: 8                                                              </t>
    </r>
    <r>
      <rPr>
        <u/>
        <sz val="9"/>
        <rFont val="Calibri"/>
        <family val="2"/>
        <scheme val="minor"/>
      </rPr>
      <t>Por medio de DAN-1005-2016 de 20-9-16</t>
    </r>
    <r>
      <rPr>
        <sz val="9"/>
        <rFont val="Calibri"/>
        <family val="2"/>
        <scheme val="minor"/>
      </rPr>
      <t xml:space="preserve">:                                                                                                                     TOTAL NOTAS: 14                                                                          TOTAL IMÁGENES: 165                                                                          TOTAL DE TPNA: 13                                                </t>
    </r>
    <r>
      <rPr>
        <u/>
        <sz val="9"/>
        <rFont val="Calibri"/>
        <family val="2"/>
        <scheme val="minor"/>
      </rPr>
      <t>Por medio de DAN-1016-2016 de 27-9-16</t>
    </r>
    <r>
      <rPr>
        <sz val="9"/>
        <rFont val="Calibri"/>
        <family val="2"/>
        <scheme val="minor"/>
      </rPr>
      <t xml:space="preserve">:                                                                   TOTAL NOTAS: 17                                                                          TOTAL IMÁGENES: 213                                                                          TOTAL DE TPNA: 17                                           </t>
    </r>
    <r>
      <rPr>
        <u/>
        <sz val="9"/>
        <rFont val="Calibri"/>
        <family val="2"/>
        <scheme val="minor"/>
      </rPr>
      <t>Por medio de DAN-1041-2016 de 28-9-16</t>
    </r>
    <r>
      <rPr>
        <sz val="9"/>
        <rFont val="Calibri"/>
        <family val="2"/>
        <scheme val="minor"/>
      </rPr>
      <t xml:space="preserve">:                                                                                             TOTAL NOTAS: 43                                                                          TOTAL IMÁGENES: 504                                                                          TOTAL DE TPNA: 42                                                                                                                                                          </t>
    </r>
  </si>
  <si>
    <t xml:space="preserve">DAN-866-2016 de 4-8-16, DAN-897-2016 de 19-8-16, DAN-879-2016 de 8-8-16, DAN-880-2016 de 12-8-16, DAN-904-2016 de 22-8-16, DAN-911-2016 de 25-8-16, DAN-942-2016 de 29-8-16,  DAN-1000-2016 de 13-9-16, DAN-098-2016 de 29-9-16, DAN-1004-2016 de 19-9-16, DAN-1005-2016 de 20-9-16, DAN-1016-2016 de 27-9-16, DAN-1041-2016 de 28-9-16, DAN-1090-2016 de 5-10-16, DAN-1127-2016 de 21-10-16, DAN-1145-2016 de 24-10-16, DAN-1158-2016 de 27-10-16, DAN-1170-2016 de 7-11-16, DAN-1105-2016 de 18-10-16, MEMO-DAN-111-2016 de 14-11-16,  DAN-1204-2016 de 14-11-16,  DAN-1209-2016 de 16-11-16, DAN-1232-2016 de 18-11-16, DAN-1249-2016 de 28-11-16, DAN-1251-2016 de 28-11-16, DAN-1253-2016 de 29-11-16, MEMO-DAN-117-2016 de 30-11-16, DAN-1273-2016 de 2-12-16, DAN-1274-2016 de 5-12-16 y  DAN-1277-2016 de 8-12-16.                                  </t>
  </si>
  <si>
    <r>
      <rPr>
        <u/>
        <sz val="9"/>
        <rFont val="Calibri"/>
        <family val="2"/>
        <scheme val="minor"/>
      </rPr>
      <t>Por medio de DAN-1090-2016 de 5-10-16</t>
    </r>
    <r>
      <rPr>
        <sz val="9"/>
        <rFont val="Calibri"/>
        <family val="2"/>
        <scheme val="minor"/>
      </rPr>
      <t xml:space="preserve">:                                                                                               TOTAL NOTAS: 26                                                                          TOTAL IMÁGENES: 283                                                                          TOTAL DE TPNA: 22                                           </t>
    </r>
    <r>
      <rPr>
        <u/>
        <sz val="9"/>
        <rFont val="Calibri"/>
        <family val="2"/>
        <scheme val="minor"/>
      </rPr>
      <t>Por medio de DAN-1127-2016 de 21-10-16</t>
    </r>
    <r>
      <rPr>
        <sz val="9"/>
        <rFont val="Calibri"/>
        <family val="2"/>
        <scheme val="minor"/>
      </rPr>
      <t xml:space="preserve">:                                                                        TOTAL NOTAS: 17                                                                          TOTAL IMÁGENES: 204                                                                          TOTAL DE TPNA: 17                                                 </t>
    </r>
    <r>
      <rPr>
        <u/>
        <sz val="9"/>
        <rFont val="Calibri"/>
        <family val="2"/>
        <scheme val="minor"/>
      </rPr>
      <t>Por medio de DAN-1145-2016 de 24-10-16</t>
    </r>
    <r>
      <rPr>
        <sz val="9"/>
        <rFont val="Calibri"/>
        <family val="2"/>
        <scheme val="minor"/>
      </rPr>
      <t xml:space="preserve">:                                                                        TOTAL NOTAS: 17                                                                          TOTAL IMÁGENES: 204                                                                          TOTAL DE TPNA: 15                                                  </t>
    </r>
    <r>
      <rPr>
        <u/>
        <sz val="9"/>
        <rFont val="Calibri"/>
        <family val="2"/>
        <scheme val="minor"/>
      </rPr>
      <t>Por medio de DAN-1158-2016 de 27-10-16</t>
    </r>
    <r>
      <rPr>
        <sz val="9"/>
        <rFont val="Calibri"/>
        <family val="2"/>
        <scheme val="minor"/>
      </rPr>
      <t xml:space="preserve">:                                                                    TOTAL NOTAS: 14                                                                          TOTAL IMÁGENES: 168                                                                          TOTAL DE TPNA: 14.                                                </t>
    </r>
    <r>
      <rPr>
        <u/>
        <sz val="9"/>
        <rFont val="Calibri"/>
        <family val="2"/>
        <scheme val="minor"/>
      </rPr>
      <t>Por medio de DAN-1170-2016 de 7-11-16</t>
    </r>
    <r>
      <rPr>
        <sz val="9"/>
        <rFont val="Calibri"/>
        <family val="2"/>
        <scheme val="minor"/>
      </rPr>
      <t xml:space="preserve">:                                                                             SIN DEVOLVER                                                                     TOTAL NOTAS: 14                                                                          TOTAL IMÁGENES: xx                                                                          TOTAL DE TPNA: 12.                                                                                         </t>
    </r>
  </si>
  <si>
    <r>
      <rPr>
        <u/>
        <sz val="9"/>
        <rFont val="Calibri"/>
        <family val="2"/>
        <scheme val="minor"/>
      </rPr>
      <t>Por medio de DAN-1105-2016 de 18-10-16</t>
    </r>
    <r>
      <rPr>
        <sz val="9"/>
        <rFont val="Calibri"/>
        <family val="2"/>
        <scheme val="minor"/>
      </rPr>
      <t xml:space="preserve">:                                                                   TOTAL NOTAS: 22                                                                          TOTAL IMÁGENES: 264                                                                          TOTAL DE TPNA: 20                                               </t>
    </r>
    <r>
      <rPr>
        <u/>
        <sz val="9"/>
        <rFont val="Calibri"/>
        <family val="2"/>
        <scheme val="minor"/>
      </rPr>
      <t>Por medio de MEMO-DAN-111-2016 de 14-11-16</t>
    </r>
    <r>
      <rPr>
        <sz val="9"/>
        <rFont val="Calibri"/>
        <family val="2"/>
        <scheme val="minor"/>
      </rPr>
      <t xml:space="preserve">:                                                                      SIN DEVOLVER                                                                       TOTAL NOTAS: 0                                                                          TOTAL IMÁGENES: 204                                                                          TOTAL DE TPNA: 54                                              </t>
    </r>
    <r>
      <rPr>
        <u/>
        <sz val="9"/>
        <rFont val="Calibri"/>
        <family val="2"/>
        <scheme val="minor"/>
      </rPr>
      <t>Por medio de DAN-1204-2016 de 14-11-16</t>
    </r>
    <r>
      <rPr>
        <sz val="9"/>
        <rFont val="Calibri"/>
        <family val="2"/>
        <scheme val="minor"/>
      </rPr>
      <t xml:space="preserve">:                                                                          SIN DEVOLVER                                                                       TOTAL NOTAS: 73                                                                          TOTAL IMÁGENES: xxx                                                                          TOTAL DE TPNA: 56                                                   </t>
    </r>
    <r>
      <rPr>
        <u/>
        <sz val="9"/>
        <rFont val="Calibri"/>
        <family val="2"/>
        <scheme val="minor"/>
      </rPr>
      <t>Por medio de DAN-1209-2016 de 16-11-16</t>
    </r>
    <r>
      <rPr>
        <sz val="9"/>
        <rFont val="Calibri"/>
        <family val="2"/>
        <scheme val="minor"/>
      </rPr>
      <t xml:space="preserve">:                                                                           SIN DEVOLVER                                                                       TOTAL NOTAS: 11                                                                          TOTAL IMÁGENES: xxx                                                                          TOTAL DE TPNA: 8                                                      </t>
    </r>
    <r>
      <rPr>
        <u/>
        <sz val="9"/>
        <rFont val="Calibri"/>
        <family val="2"/>
        <scheme val="minor"/>
      </rPr>
      <t>Por medio de DAN-1232-2016 de 18-11-16</t>
    </r>
    <r>
      <rPr>
        <sz val="9"/>
        <rFont val="Calibri"/>
        <family val="2"/>
        <scheme val="minor"/>
      </rPr>
      <t xml:space="preserve">:                                                                         SIN DEVOLVER                                                                       TOTAL NOTAS: 48                                                                          TOTAL IMÁGENES: xxx                                                                          TOTAL DE TPNA: 40     </t>
    </r>
  </si>
  <si>
    <r>
      <rPr>
        <u/>
        <sz val="9"/>
        <rFont val="Calibri"/>
        <family val="2"/>
        <scheme val="minor"/>
      </rPr>
      <t>Por medio de DAN-1249-2016 de 28-11-16</t>
    </r>
    <r>
      <rPr>
        <sz val="9"/>
        <rFont val="Calibri"/>
        <family val="2"/>
        <scheme val="minor"/>
      </rPr>
      <t xml:space="preserve">:                                                                         SIN DEVOLVER                                                                       TOTAL NOTAS: 11                                                                          TOTAL IMÁGENES: xxx                                                                          TOTAL DE TPNA: 8                                                </t>
    </r>
    <r>
      <rPr>
        <u/>
        <sz val="9"/>
        <rFont val="Calibri"/>
        <family val="2"/>
        <scheme val="minor"/>
      </rPr>
      <t>Por medio de DAN-1251-2016 de 28-11-16</t>
    </r>
    <r>
      <rPr>
        <sz val="9"/>
        <rFont val="Calibri"/>
        <family val="2"/>
        <scheme val="minor"/>
      </rPr>
      <t xml:space="preserve">:                                                                            SIN DEVOLVER                                                                       TOTAL NOTAS: 13                                                                          TOTAL IMÁGENES: xxx                                                                          TOTAL DE TPNA: 13                                                       </t>
    </r>
    <r>
      <rPr>
        <u/>
        <sz val="9"/>
        <rFont val="Calibri"/>
        <family val="2"/>
        <scheme val="minor"/>
      </rPr>
      <t>Por medio de DAN-1253-2016 de 29-11-16</t>
    </r>
    <r>
      <rPr>
        <sz val="9"/>
        <rFont val="Calibri"/>
        <family val="2"/>
        <scheme val="minor"/>
      </rPr>
      <t xml:space="preserve">:                                                                         SIN DEVOLVER                                                                       TOTAL NOTAS: 14                                                                          TOTAL IMÁGENES: xxx                                                                          TOTAL DE TPNA: 6                                                </t>
    </r>
    <r>
      <rPr>
        <u/>
        <sz val="9"/>
        <rFont val="Calibri"/>
        <family val="2"/>
        <scheme val="minor"/>
      </rPr>
      <t>Por medio de MEMO-DAN-117-2016 de 30-11-16</t>
    </r>
    <r>
      <rPr>
        <sz val="9"/>
        <rFont val="Calibri"/>
        <family val="2"/>
        <scheme val="minor"/>
      </rPr>
      <t xml:space="preserve">:                                                                    SIN DEVOLVER                                                                       TOTAL NOTAS: 4                                                                          TOTAL IMÁGENES: xxx                                                                          TOTAL DE TPNA: 3                                                      </t>
    </r>
    <r>
      <rPr>
        <u/>
        <sz val="9"/>
        <rFont val="Calibri"/>
        <family val="2"/>
        <scheme val="minor"/>
      </rPr>
      <t>Por medio de DAN-1273-2016 de 2-12-16</t>
    </r>
    <r>
      <rPr>
        <sz val="9"/>
        <rFont val="Calibri"/>
        <family val="2"/>
        <scheme val="minor"/>
      </rPr>
      <t xml:space="preserve">:                                                                           SIN DEVOLVER                                                                       TOTAL NOTAS: 4                                                                          TOTAL IMÁGENES: xxx                                                                          TOTAL DE TPNA: 3         </t>
    </r>
  </si>
  <si>
    <r>
      <rPr>
        <u/>
        <sz val="9"/>
        <rFont val="Calibri"/>
        <family val="2"/>
        <scheme val="minor"/>
      </rPr>
      <t>Por medio de DAN-1274-2016 de 5-12-16</t>
    </r>
    <r>
      <rPr>
        <sz val="9"/>
        <rFont val="Calibri"/>
        <family val="2"/>
        <scheme val="minor"/>
      </rPr>
      <t xml:space="preserve">:                                                                           SIN DEVOLVER                                                                       TOTAL NOTAS: 4                                                                          TOTAL IMÁGENES: xxx                                                                          TOTAL DE TPNA: 3                                                  </t>
    </r>
    <r>
      <rPr>
        <u/>
        <sz val="9"/>
        <rFont val="Calibri"/>
        <family val="2"/>
        <scheme val="minor"/>
      </rPr>
      <t>Por medio de DAN-1277-2016 de 8-12-16</t>
    </r>
    <r>
      <rPr>
        <sz val="9"/>
        <rFont val="Calibri"/>
        <family val="2"/>
        <scheme val="minor"/>
      </rPr>
      <t xml:space="preserve">:                                                                          SIN DEVOLVER                                                                       TOTAL NOTAS: 4                                                                          TOTAL IMÁGENES: xxx                                                                          TOTAL DE TPNA: 3  </t>
    </r>
  </si>
  <si>
    <t>Restaurar el 100% de folios de protocolos notariales actuales solicitados por los notarios. Aproximadamente 60.</t>
  </si>
  <si>
    <t>Folios restaurados</t>
  </si>
  <si>
    <t>DCONS/REST
DAN</t>
  </si>
  <si>
    <r>
      <t xml:space="preserve">Se recibieron y restauraron </t>
    </r>
    <r>
      <rPr>
        <b/>
        <sz val="9"/>
        <rFont val="Calibri"/>
        <family val="2"/>
        <scheme val="minor"/>
      </rPr>
      <t>16</t>
    </r>
    <r>
      <rPr>
        <sz val="9"/>
        <rFont val="Calibri"/>
        <family val="2"/>
        <scheme val="minor"/>
      </rPr>
      <t xml:space="preserve"> folios de tomos de protocolo notarial, correspondientes a las solicitudes siguientes:                                                         MEMO-DAN-100-2016 de 4-10-16,  MEMO-DAN-105-2016 de 19-10-16, MEMO-DAN-110-2016 de 2-11-16, MEMO-DAN-112-2016 de 16-11-16, MEMO-DAN-115-2016 de 23-11-16 y MEMO-DAN-119-2016 de 14-12-16.                                                                   A todos los folios se les realizaron intervenciones que consistieron en unión de rasgados, injertos manuales de papel, desprendimiento de adhesivos, estiramiento de soporte y rellenado de perforaciones.   </t>
    </r>
  </si>
  <si>
    <r>
      <t xml:space="preserve">Meta cumplida.
En total, se recibieron y restauraron </t>
    </r>
    <r>
      <rPr>
        <b/>
        <sz val="9"/>
        <rFont val="Calibri"/>
        <family val="2"/>
        <scheme val="minor"/>
      </rPr>
      <t>58</t>
    </r>
    <r>
      <rPr>
        <sz val="9"/>
        <rFont val="Calibri"/>
        <family val="2"/>
        <scheme val="minor"/>
      </rPr>
      <t xml:space="preserve"> folios de tomos de protocolo notarial, correspondientes a las solicitudes siguientes:  MEMO-DAN-10-2016 de 18-1-16,  MEMO-DAN-12-2016 de 25-1-16, MEMO-DAN-18-2016 de 1-2-16, MEMO-DAN-24-2016 de 19-2-16, MEMO-DAN-30-2016 de 4-3-16, MEMO-DAN-40-2016 de 4-4-16, MEMO-DAN-44-2016 de 8-4-16, MEMO-DAN-56-2016 de 31-5-16,  MEMO-DAN-63-2016 de 20-6-16, MEMO-DAN-68-2016 de 4-7-16, MEMO-DAN-72-2016 de 19-7-16, MEMO-DAN-74-2016 de 26-7-16,  MEMO-DAN-82-2016 de 29-8-16,  MEMO-DAN-83-2016 de 5-9-16, MEMO-DAN-88-2016 de 13-9-16, MEMO-DAN-93-2016 de 27-9-16, MEMO-DAN-100-2016 de 4-10-16, MEMO-DAN-105-2016 de 19-10-16,                                                       </t>
    </r>
  </si>
  <si>
    <t xml:space="preserve">MEMO-DAN-110-2016 de 2-11-16, MEMO-DAN-112-2016 de 16-11-16, MEMO-DAN-115-2016 de 23-11-16 y MEMO-DAN-119-2016 de 14-12-16.                                                     A todos los folios se les realizaron intervenciones que consistieronn en unión de rasgados, injertos manuales de papel, desprendimiento de adhesivos, estiramiento de soporte y rellenado de perforaciones.                                     </t>
  </si>
  <si>
    <t>Restaurar el 100% de los folios detectados con deterioros durante la revisión de tomos de protocolo notariales actuales para depósito definitivo. Aproximadamente 500.</t>
  </si>
  <si>
    <r>
      <t xml:space="preserve">Meta cumplida.
En total se recibieron y restauraron  </t>
    </r>
    <r>
      <rPr>
        <b/>
        <sz val="9"/>
        <rFont val="Calibri"/>
        <family val="2"/>
        <scheme val="minor"/>
      </rPr>
      <t>58</t>
    </r>
    <r>
      <rPr>
        <sz val="9"/>
        <rFont val="Calibri"/>
        <family val="2"/>
        <scheme val="minor"/>
      </rPr>
      <t xml:space="preserve"> folios de tomos de protocolo notarial, correspondientes a las solicitudes siguientes:                                                                    MEMO-DAN-110-2016 de 2-11-16, MEMO-DAN-112-2016 de 16-11-16 MEMO-DAN-115-2016 de 23-11-16,                                                      MEMO-DAN-118-2016 de 30-11-16 y MEMO-DAN-119-2016 de 14-12-16.                         A estos folios, en general, se les realizaron intervenciones que consistieron en unión de rasgados, injertos manuales de papel, desprendimiento de adhesivos, integración de partes mutiladas, estiramiento de soporte y rellenado de perforaciones.  </t>
    </r>
  </si>
  <si>
    <r>
      <t xml:space="preserve">Meta cumplida.
En total se recibieron y restauraron </t>
    </r>
    <r>
      <rPr>
        <b/>
        <sz val="9"/>
        <rFont val="Calibri"/>
        <family val="2"/>
        <scheme val="minor"/>
      </rPr>
      <t>444</t>
    </r>
    <r>
      <rPr>
        <sz val="9"/>
        <rFont val="Calibri"/>
        <family val="2"/>
        <scheme val="minor"/>
      </rPr>
      <t xml:space="preserve"> folios de tomos de protocolo notarial, correspondientes a las solicitudes siguientes:  MEMO-DAN-04-2016 de 5-1-16, MEMO-DAN-10-2016 de 18-1-16,  MEMO-DAN-12-2016 de 25-1-16,  MEMO-DAN-19-2016 de 5-2-16, MEMO-DAN-24-2016 de 19-2-16, MEMO-DAN-27-2016 de 29-2-16, MEMO-DAN-30-2016 de 4-3-16, MEMO-DAN-35-2016 de 14-3-16, MEMO-DAN-39-2016 de 28-3-16,  MEMO-DAN-40-2016 de 4-4-16, MEMO-DAN-44-2016 de 8-4-16, MEMO-DAN-48-2016 de 25-4-16, MEMO-DAN-51-2016 de 15-5-16, MEMO-DAN-54-2016 de 23-5-16, MEMO-DAN-56-2016 de 31-5-16, MEMO-DAN-59-2016 de 6-6-16,  MEMO-DAN-60-2016 de 13-6-16, MEMO-DAN-63-2016 de 20-6-16, MEMO-DAN-64-2016 de 27-6-16, </t>
    </r>
  </si>
  <si>
    <t xml:space="preserve">MEMO-DAN-68-2016 de 4-7-16, MEMO-DAN-71-2016 de 11-7-16,  MEMO-DAN-72-2016 de 19-7-16, MEMO-DAN-74-2016 de 26-7-16, MEMO-DAN-76-2016 de 8-8-16, MEMO-DAN-79-2016 de 12-8-16, MEMO-DAN-80-2016 de 22-8-16, MEMO-DAN-82-2016 de 29-8-16, MEMO-DAN-83-2016 de 5-9-16, MEMO-DAN-88-2016 de 13-9-16, MEMO-DAN-92-2016 de 21-9-16, MEMO-DAN-93-2016 de 27-9-16, MEMO-DAN-110-2016 de 2-11-16, MEMO-DAN-112-2016 de 16-11-16 MEMO-DAN-115-2016 de 23-11-16, MEMO-DAN-118-2016 de 30-11-16 y MEMO-DAN-119-2016 de 14-12-16. </t>
  </si>
  <si>
    <t xml:space="preserve"> A estos folios, en general, se les realizaron intervenciones que consistieron en unión de rasgados, injertos manuales de papel, desprendimiento de adhesivos, integración de partes mutiladas, estiramiento de soporte y rellenado de perforaciones.                                 </t>
  </si>
  <si>
    <r>
      <t xml:space="preserve">Restaurar el 100% de los documentos que surgen con deterioro severo producto de su consulta y que forman parte del listado que lleva la Sala de Consulta e Investigación del Departamento Archivo Histórico, a saber: Anexión a México N° 12 (1), Municipal N° 485 (123), Municipal N° 62 (22), Prov. Indep N° 127 (2), Municipal N° 67 (60), Prov. Indep N° 08 (2) y N° 885 (10), RREE N° 20290, 21420, 23203, 24128, 24235, 24237, 24257, 24412, 25002, 25353, 25391, 26041, 26049, 26122, 26145, 26146, 26159, 26160, 26166, 26167, 26173, 26213-26216, 26221, 26235, 26258, 26261, 26267, 26391, 26392, 26548, 26580, 26581, 26592, 26594, 26602, 26640, 26651, 26711 y 26713 y Gobernación N° 25046.  </t>
    </r>
    <r>
      <rPr>
        <b/>
        <sz val="9"/>
        <rFont val="Calibri"/>
        <family val="2"/>
        <scheme val="minor"/>
      </rPr>
      <t xml:space="preserve">   </t>
    </r>
    <r>
      <rPr>
        <sz val="9"/>
        <rFont val="Calibri"/>
        <family val="2"/>
        <scheme val="minor"/>
      </rPr>
      <t xml:space="preserve">                                </t>
    </r>
  </si>
  <si>
    <t>DCONS/REST
DCONS/ENCUAD</t>
  </si>
  <si>
    <t>Meta cumplida.
Mediante oficio DC-1076-2015 de 17-11-15, se adelantó la asignación y se realizó la restauración de los documentos siguientes: Anexión a México N° 12 (1), Municipal N° 485 (123), Municipal N° 62 (22), Prov. Indep N° 127 (2), Municipal N° 67 (60), Prov. Indep N° 08 (2) y N° 885 (10).                                                                               Estos documentos fueron devueltos al Dpto. Archivo Histórico por medio del oficio DC-107-2016 de 1-2-16.                                       Mediante oficios DC-668-2016 y DC-669 de 11-7-16 se asignan los trabajos de restauración de los documentos del fondo RREE N° 25002 (370), 25353 (200), 25391 (9), 26041 (1), 26049 (113), 26122 (21), 26145 (111), 26146 (21), 26159 (10), 26160 (18), 26166 (20), 26167 (3), 26173 (1), 26392 (77), 26548 (48), 26580 (105), 26581 (107), 26592 (88), 26594 (98), 26602 (100), 26640 (117), 26651 (15), 26711  (61) y 26713 (4), 20290 (88),</t>
  </si>
  <si>
    <t xml:space="preserve">21420 (85), 23203 (71), 24128 (46), 24235 (208), 24237 (162), 24257 (298), 24412 (52), 26213 (260), 26214 (139), 26215 (61), 26216 (3),   26221 (42), 26235 (15), 26258 (2), 26261 (29), 26267 (49), 26391 (360) y Gobernación 25046 (15).                                                                                              Los documentos fueron restaurados por medio de la realización de injertos manuales por presencia de rasgados, perforaciones, mutilizaciones y faltantes de papel, así como por mala encuadernación, puntas dobladas, lomos deteriorados y finalmente fueron cosidos y encuadernados.  Todos los documentos fueron devueltos al interesado por medio del oficio DC-810-2016 de 31-8-16.                                                                    </t>
  </si>
  <si>
    <t>Restaurar el 100% de los folios de los siguientes documentos recibidos por transferencia al Archivo Nacional: Municipalidad de Flores N° 17 (21873), 18 (21874), 19 (21871) y 20 (21872); Municipalidad de San José N° 57 y 60 (no los ha entregado el DAH); Junta de Pensiones del Magisterio Nacional N° 23, 24, 27, 28, 29 y 31, Municipalidad de Poas N° 16, 27, 33, 59, 67, 68, 69, 70, 71, 72, 74, 76,  113, 117, 121, 123, 127, 131, 148, 151, 152, 153,  y Banco de Costa Rica N° 1 (digitalizado por alto deterioro), 2, 22, 26, 38, 39, 43, 74, 89, 98, 99, 108, 116, 118, 139, 140, 141, 153, 155, 156, 161, 164, 167, 169, 170, 172 y 174.</t>
  </si>
  <si>
    <t xml:space="preserve">Documentos restaurados </t>
  </si>
  <si>
    <r>
      <t xml:space="preserve">Meta en proceso.
Se recibieron, asignaron y restauraron los siguientes documentos:                                             </t>
    </r>
    <r>
      <rPr>
        <b/>
        <sz val="9"/>
        <rFont val="Calibri"/>
        <family val="2"/>
        <scheme val="minor"/>
      </rPr>
      <t>Municipal de San José N° 57 y 60,</t>
    </r>
    <r>
      <rPr>
        <sz val="9"/>
        <rFont val="Calibri"/>
        <family val="2"/>
        <scheme val="minor"/>
      </rPr>
      <t xml:space="preserve"> que resultaron ser los números de signatura  </t>
    </r>
    <r>
      <rPr>
        <b/>
        <sz val="9"/>
        <rFont val="Calibri"/>
        <family val="2"/>
        <scheme val="minor"/>
      </rPr>
      <t>21591 (500) y 21594 (500),</t>
    </r>
    <r>
      <rPr>
        <sz val="9"/>
        <rFont val="Calibri"/>
        <family val="2"/>
        <scheme val="minor"/>
      </rPr>
      <t xml:space="preserve"> ya que fueron cambiados por el Dpto. Archivo Histórico. A estos documentos se les hicieron  injertos manuales, limpieza de lomos, estiramiento de soporte, laminación en algunos casos y cosido y encuadernado.                                   Está pendiente su devolución al Archivo Histórico.                           </t>
    </r>
  </si>
  <si>
    <r>
      <t xml:space="preserve"> Meta cumplida parcialmente en nivel alto.
Se realizó la intervención del 99% del total de documentos programados, a saber:  </t>
    </r>
    <r>
      <rPr>
        <b/>
        <sz val="9"/>
        <rFont val="Calibri"/>
        <family val="2"/>
        <scheme val="minor"/>
      </rPr>
      <t>Municipal Poas</t>
    </r>
    <r>
      <rPr>
        <sz val="9"/>
        <rFont val="Calibri"/>
        <family val="2"/>
        <scheme val="minor"/>
      </rPr>
      <t xml:space="preserve"> N° 16 (101), N° 27 (100), N° 33 (200), N° 59 (228), N° 67 (152), N° 68 (278), N° 69 (200),  N° 70 (100), N° 71 (200) y N° 72 (200), N° 74 (200), N° 76 (401), N° 113 (81), N° 117 (51), N° 148 (228), 151 (204), 152 (102) y 153 (101). </t>
    </r>
    <r>
      <rPr>
        <b/>
        <sz val="9"/>
        <rFont val="Calibri"/>
        <family val="2"/>
        <scheme val="minor"/>
      </rPr>
      <t>Banco de Costa Rica</t>
    </r>
    <r>
      <rPr>
        <sz val="9"/>
        <rFont val="Calibri"/>
        <family val="2"/>
        <scheme val="minor"/>
      </rPr>
      <t xml:space="preserve"> N° 2 (500), N° 22 (500), N° 26 (400), N° 38 (400), N° 39 (401), N° 43 (1004), N° 74 (366), N° 99 (1002), N° 116 (802), N° 118 (501), N° 121 (76), N° 123 (51), N° 127 (101), N° 131 (101), N° 17277 (299), 108 (503), 139 (750), 164 (503), 167 (96),  98 (504), 153 (800), 155 (1002), 89 (1004), 170 (306),  156 (1002), 140 (750) y 172 (306). </t>
    </r>
    <r>
      <rPr>
        <b/>
        <sz val="9"/>
        <rFont val="Calibri"/>
        <family val="2"/>
        <scheme val="minor"/>
      </rPr>
      <t>Colegio Superior de Señoritas</t>
    </r>
    <r>
      <rPr>
        <sz val="9"/>
        <rFont val="Calibri"/>
        <family val="2"/>
        <scheme val="minor"/>
      </rPr>
      <t xml:space="preserve"> N° 5 (498). </t>
    </r>
    <r>
      <rPr>
        <b/>
        <sz val="9"/>
        <rFont val="Calibri"/>
        <family val="2"/>
        <scheme val="minor"/>
      </rPr>
      <t>Municipal de San José</t>
    </r>
    <r>
      <rPr>
        <sz val="9"/>
        <rFont val="Calibri"/>
        <family val="2"/>
        <scheme val="minor"/>
      </rPr>
      <t xml:space="preserve"> N° 57 y 60, que resultaron ser los números de signatura  21591 (500) y 21594 (500), ya que fueron cambiados por el Dpto. Archivo Histórico.                                                   </t>
    </r>
  </si>
  <si>
    <r>
      <t xml:space="preserve">El documento </t>
    </r>
    <r>
      <rPr>
        <b/>
        <sz val="9"/>
        <rFont val="Calibri"/>
        <family val="2"/>
        <scheme val="minor"/>
      </rPr>
      <t>Banco de Costa Rica N° 169</t>
    </r>
    <r>
      <rPr>
        <sz val="9"/>
        <rFont val="Calibri"/>
        <family val="2"/>
        <scheme val="minor"/>
      </rPr>
      <t xml:space="preserve"> no fue posible terminar de restaurarlo a tiempo, porque el soporte de sus folios (papel cebolla) está demasiado débil como para poder hacerle injertos y laminación más rápidamente.</t>
    </r>
  </si>
  <si>
    <r>
      <t xml:space="preserve">La finalización de la restauración del documento </t>
    </r>
    <r>
      <rPr>
        <b/>
        <sz val="9"/>
        <rFont val="Calibri"/>
        <family val="2"/>
        <scheme val="minor"/>
      </rPr>
      <t>Banco de Costa Rica N° 169,</t>
    </r>
    <r>
      <rPr>
        <sz val="9"/>
        <rFont val="Calibri"/>
        <family val="2"/>
        <scheme val="minor"/>
      </rPr>
      <t xml:space="preserve"> será incluido en la programación del POI 2017, para terminarlo durante el primer trimestre y a cargo del compañero Walter Bravo Chacón.</t>
    </r>
  </si>
  <si>
    <t xml:space="preserve">Las intervenciones consistieron principalmente en el reforzamiento de encuadernaciones, unión de rasgados, desinfección y limpieza de soporte, 
encuadernación nueva y  reintegración de papel.                                  Los trabajos fueron tramitados en los siguientes documentos:  oficios DC-1197-2015 de 16-12-15, DC-1200-2015 de 17-12-15, DC-005-2016 de 5-1-16, DC-006-2016 de 5-1-16,  DC-014-2016 de 6-1-16, DC-009-2016 de 6-1-16, DC-017-2016 de 8-1-16, DC-021-2016 de 11-1-16, DC-022-2016 de 11-1-16, </t>
  </si>
  <si>
    <t xml:space="preserve">correo electrónico de 15-1-16, DC-042-2016 de 18-1-16, DC-043-2016 de 18-1-16, DC-055-2016 de 20-1-16, DC-071-2016 de 25-1-16, DC-072-2016 de 25-1-16, DC-092-2016 de 29-1-16, DC-093-2016 de 29-1-16, DC-094-2016 de 29-1-16, DC-096-2016 de 29-1-16, DC-097-2016 de 29-1-16, DC-113-2016 de 2-2-16, DC-116-2016 de 2-2-16,                                                  DC-129-2016 de 5-2-16, DC-149-2016 de 15-2-16, DC-144-2016 de 15-2-16, correos electrónicos de 10-2-16 y  11-2-16, oficio DC-177-2016 de 22-2-16 y correos electrónicos de 24-2-16 y 2-3-16. </t>
  </si>
  <si>
    <t xml:space="preserve">Restaurar 2.000 folios de 37 tomos de protocolo colonial de Heredia, correspondientes a las signaturas N° 764-800 y realizar su encuadernación en costura de cuadernillo, tal y como se establece en el Plan estratégico de restauración de documentos históricos 2014-2018.  </t>
  </si>
  <si>
    <t>Tomos restaurados</t>
  </si>
  <si>
    <t xml:space="preserve">Meta en proceso.
Se recibieron, asignaron y fueron restaurados los protocolos coloniales de Heredia N° 786-790.                                          A todos los documentos se les hicieron intervenciones menores, básicamente limpieza manual, a unos pocos lavado, reforzamiento de lomo y  se encuadernaron con costura en cuadernillo. No se han devuelto al Archivo Histórico porque a falta de 2 tomos (N° 791-800) no se pueden enviar separados.                       </t>
  </si>
  <si>
    <t xml:space="preserve">Meta cumplida parcialmente con nivel alto.
Mediante oficios DC-444-2016, DC-442-2016, DC-443-2016 y DC-445-2016, todos de 9-5-16, se asignó la intervención de los siguientes tomos de protocolo colonial de Heredia: N° 764, 769, 770, 772, 773, 774, 775, 776, 777, 778, 779, 780, 781, 782, 783,  785, 786, 787, 788, 789 y 790.                                                             A todos los documentos se les hicieron intervenciones menores, básicamente limpieza manual, a unos pocos lavado, reforzamiento de lomo y  se encuadernaron con costura en cuadernillo. No se han devuelto al Archivo Histórico porque a falta de 2 tomos no se pueden enviar separados.                                    </t>
  </si>
  <si>
    <t>No fue posible terminar la restauración de los tomos dos tomos N° 791-800, en virtud de su avanzado estado de deterioro.</t>
  </si>
  <si>
    <r>
      <t xml:space="preserve">Los tomos con N° de signatura </t>
    </r>
    <r>
      <rPr>
        <b/>
        <sz val="9"/>
        <rFont val="Calibri"/>
        <family val="2"/>
        <scheme val="minor"/>
      </rPr>
      <t>791-800,</t>
    </r>
    <r>
      <rPr>
        <sz val="9"/>
        <rFont val="Calibri"/>
        <family val="2"/>
        <scheme val="minor"/>
      </rPr>
      <t xml:space="preserve"> se incluirán en la programación del POI 2017, para ejecutar durante el primer trimestre por parte del compañero Carlos E. Pacheco Ureña. </t>
    </r>
  </si>
  <si>
    <t xml:space="preserve">Restaurar 1.000 folios de 16 tomos de protocolo colonial de Cartago, correspondientes a las signaturas N° 801-817 y realizar su encuadernación en costura de cuadernillo.  </t>
  </si>
  <si>
    <t>Meta en proceso.
Se recibieron, asignaron y fueron restaurados los tomos de protocolo colonial de Cartago N° 801-814.  A estos documentos se les hicieron lavado, desinfección, estirado, inertos manuales, laminación, costura de cuadernillo y encuadernación fina.      
Los tomos N° 815-817 están en proceso de restauración y no ha sido posible terminar los trabajos por el grave nivel de deterioro que presentan.</t>
  </si>
  <si>
    <t>Meta cumplida parcialmente en nivel alto.
Se recibieron, asignaron y fueron restaurados los tomos de protocolo colonial de Cartago N° 801-814.                            A estos documentos se les hicieron lavado, desinfección, estirado, inertos manuales, laminación, costura de cuadernillo y encuadernación fina.                                                       Los tomos N° 815-817 están en proceso de restauración y no ha sido posible terminar los trabajos por el grave nivel de deterioro que presentan.</t>
  </si>
  <si>
    <t xml:space="preserve">Los tomos de protocolo colonial de Cartago N° 815-817 no se han terminado de restaurar porque constan de más de 500 folios cada tomo y todos presentan grave deterioro en sus lomos.  </t>
  </si>
  <si>
    <r>
      <t xml:space="preserve">La restauración de los tomos de protocolo colonial de Cartago, </t>
    </r>
    <r>
      <rPr>
        <b/>
        <sz val="9"/>
        <rFont val="Calibri"/>
        <family val="2"/>
        <scheme val="minor"/>
      </rPr>
      <t>N° 815-817</t>
    </r>
    <r>
      <rPr>
        <sz val="9"/>
        <rFont val="Calibri"/>
        <family val="2"/>
        <scheme val="minor"/>
      </rPr>
      <t xml:space="preserve"> se incluirá en la programación del POI 2017, durante el primer trimestre y a cargo del compañero José Alberto Garro Zamora.</t>
    </r>
  </si>
  <si>
    <t>Desprender de sus álbumes y limpiar el 100% de las fotografías que sea necesario de previo a su proceso de digitalización. Lo anterior como se establece en el Plan estratégico de restauración de documentos históricos 2014-2018.</t>
  </si>
  <si>
    <t>Fotografías desprendidas</t>
  </si>
  <si>
    <t xml:space="preserve">Meta cumplida.
Se recibieron, asignaron y fueron desprendidas y limpiadas las fotos de los álbumes siguientes: Carazo Odio, Album  N° 04 (8), Carazo Odio, Album  N° 05 (39), Carazo Odio, Album  N° 07 (37), Carazo Odio, Album  N° 10 (18) y Carazo Odio, Album  N° 11 (37). Oduber Quirós, Album  N° 32 (24).
Total de fotografías: 163.                                   Estos documentos fueron devueltos al Dpto. Archivo Histórico en oficio  DC-886-2016 de 23-9-16.                                                   Las intervenciones consistieron en desprender del soporte de los álbumes las fotografías a color y en blanco y negro, limpiarlas y estirarlas.  Luego se guardaron en sobres de mylar para su conservación y  fueron trasladadas al interesado por medio de oficio DC-886-2016 de 23-9-16.                                 
</t>
  </si>
  <si>
    <t xml:space="preserve">Restaurar 500 folios de los siguientes documentos del fondo Complementario Colonial, tal y como se establece en el Plan estratégico de restauración de documentos históricos 2014-2018, a saber: 2017, 2020, 2024, 2025, 2036, 2038, 2041, 2042, 2043, 2047, 2054, 2057, 2060, 2062, 2063, 2064, 2065, 2072, 2080, 2082, 2083, 2084, 2089, 2090, 2091, 2093, 2106, 2107, 2108, 2109, 2116, 2118, 2119, 2122, 2123, 2124, 2125, 2130, 2131, 2133, 2134, 2136, 2138, 2142, 2143, 2145, 2146, 2149, 2150, 2154, 2155 y 2164. </t>
  </si>
  <si>
    <r>
      <t xml:space="preserve">Meta cumplida.
Se recibieron, asignaron y fueron restaurados los folios de los siguientes expedientes de Complementario Colonial:                                                   2017 (16), 2020 (52), 2024 (80), 2025 (16), 2036 (22), 2038 (1), 2041 (13), 2042 (46), 2043 (14), 2047 (1), 2054 (14), 2057 (2), 2060 (8), 2062 (1), 2063 (2), 2064 (2), 2065 (4), 2072 (4), 2080 (21), 2083 (13), 2084 (11), 2089 (13), 2090 (1), 2091 (2), 2093 (11), 2106 (46), 2107 (1), 2108 (6), 2109 (44), 2116 (1), 2118 (3), 2119 (2), 2122 (27), 2123 (54), 2124 (14), 2125 (39), 2130 (5), 2131 (2), 2133 (16), 2134 (1), 2136 (1), 2138 (3), 2142 (11), 2143 (1), 2145 (10), 2146 (10), 2149 (1), 2150 (1), 2154 (1), 2155 (1) y 2164 (1).                                                                                                  A estos documentos se les hizo intervenciones menores, básicamente limpieza manual, lavado e hidratación, reforzamiento de lomo, estiramiento de soporte, injertos menores y  se encuadernaron con costura en cuadernillo.                                                                                          </t>
    </r>
    <r>
      <rPr>
        <b/>
        <sz val="9"/>
        <rFont val="Calibri"/>
        <family val="2"/>
        <scheme val="minor"/>
      </rPr>
      <t xml:space="preserve"> </t>
    </r>
    <r>
      <rPr>
        <sz val="9"/>
        <rFont val="Calibri"/>
        <family val="2"/>
        <scheme val="minor"/>
      </rPr>
      <t xml:space="preserve">   </t>
    </r>
  </si>
  <si>
    <t xml:space="preserve">Restaurar 635 folios de los siguientes documentos del fondo Gobernación, como resultado del diagnóstico de su estado de conservación realizado en el 2015: 110, 119, 210, 221, 307, 385, 396, 409-415, 432, 441, 462, 463, 466, 477, 478, 480, 482, 536, 539, 540, 542, 543, 582, 585, 586 y 641. </t>
  </si>
  <si>
    <r>
      <t xml:space="preserve">Meta cumplida.
Se recibieron, asignaron y fueron restaurados los </t>
    </r>
    <r>
      <rPr>
        <b/>
        <sz val="9"/>
        <rFont val="Calibri"/>
        <family val="2"/>
        <scheme val="minor"/>
      </rPr>
      <t>635</t>
    </r>
    <r>
      <rPr>
        <sz val="9"/>
        <rFont val="Calibri"/>
        <family val="2"/>
        <scheme val="minor"/>
      </rPr>
      <t xml:space="preserve"> folios de los documentos de Gobernación N° 110, 119, 210, 221, 307, 385, 396, 409-415, 432, 441, 462, 463, 466, 477, 478, 480, 482, 536, 539, 540, 542, 543, 582, 585, 586 y 641.                                           Los documentos fueron devueltos al Archivo Histórico mediante oficio DC-688-2016 de 18-7-16 .                                 </t>
    </r>
  </si>
  <si>
    <t>Diagnosticar el estado de conservación de 38 rollos master y duplicados de microfilme de los tomos de protocolo colonial de Cartago N° 528-557 y 562-569.</t>
  </si>
  <si>
    <t>Rollos diagnosticados</t>
  </si>
  <si>
    <t>DCONS/REPRO
DCONS/LIMP</t>
  </si>
  <si>
    <r>
      <t xml:space="preserve">Meta cumplida.
Se recibieron, asignaron, revisaron, lavaron y devolvieron al interesado los </t>
    </r>
    <r>
      <rPr>
        <b/>
        <sz val="9"/>
        <rFont val="Calibri"/>
        <family val="2"/>
        <scheme val="minor"/>
      </rPr>
      <t>38</t>
    </r>
    <r>
      <rPr>
        <sz val="9"/>
        <rFont val="Calibri"/>
        <family val="2"/>
        <scheme val="minor"/>
      </rPr>
      <t xml:space="preserve"> rollos máster y sus duplicados de tomos de protocolo colonial de Cartago N° 528-557 y 562-569 y N° 570-577 y 582-587.                                                   Los materiales se encontraron en buen estado de conservación.  Algunos se lavaron en la procesadora de rollos para quitarles residuos de suciedad y algunas manchas propias del soporte de acetato.                                                  Los trabajos se tramitaron por medio de los siguientes documentos: oficios DC-115-2016 de 11-2-16,  MEMO-DC-153-2016 de 8-3-16, MEMO-DC-156-2016 de 10-3-16 y oficio DC-455-2016 de 10-5-16.                                                                Los 38 rollos master y sus duplicados fueron devueltos al Dpto. Archivo Histórico por medio de los oficios DC-240-2016 de 11-3-16 y DC-514-2016 de 30-5-16.                                          </t>
    </r>
  </si>
  <si>
    <t>Finalizar el diagnóstico del estado de conservación del fondo Gobernación (53.481 expedientes y 2.699 cajas) para determinar en el 2016 el periodo durante el cual se realizara su restauración, tal y como se establece en el Plan estratégico de restauración de documentos históricos 2014-2018.</t>
  </si>
  <si>
    <t>Diagnóstico finalizado</t>
  </si>
  <si>
    <t xml:space="preserve">Meta cumplida.
El 20 de enero de 2016 se terminó el diagnóstico. El inventario completo fue copiado en la computadora de la jefatura, concretamente en la carpeta "DIAGNÓSTICOS", con el fin de programar las intervenciones que correspondan.  Para el año 2016 se programó y se llevó a cabo la intervención del segmento N° 110-641.                                                                                                       </t>
  </si>
  <si>
    <t>Diagnosticar el estado de conservación del 100% del fondo documental Municipal, constituido por 19.355 expedientes, con el propósito de determinar en el 2017 cuáles necesitarán algún tipo de restauración, tal y como se establece en el Plan estratégico de restauración de documentos históricos 2014-2018 .</t>
  </si>
  <si>
    <t>Diagnóstico realizado</t>
  </si>
  <si>
    <t xml:space="preserve">Meta cumplida.
El diagnóstico del fondo documental Municipal fue terminado en abril.  Se abarcó todo el segmento documental que consta de las signaturas N° 1-23.891.                                                 En general, el estado de conservación del fondo es  muy bueno, salvo casos concretos deterioro por la acción de microorganismos y folios con rasgados.                                                                Los datos reunidos en formato de hoja electrónica Excel, quedaron guardados en la computadora de la jefatura del Dpto. de Conservación, carpeta "DIANÓSTICOS", para utilizarlo como insumo estratégico para el programa de restauraciones documentales.                                        </t>
  </si>
  <si>
    <t>Diagnosticar el estado de conservación del 100% de la serie  mapas y planos que se encuentra inédita en el Departamento Archivo Histórico y emitir por escrito las conclusiones y recomendaciones correspondientes.</t>
  </si>
  <si>
    <t>Diagnóstico realizado e informe con los resultados</t>
  </si>
  <si>
    <t>Meta cumplida.
Mediante correo electrónico de 8 de diciembre de 2016, se reporta la terminación del diagnóstico y se adjunta el documento que contiene la valoración realizada a los 250 documentos, así como a 30 planos adicionales que son los que mayor deterioro presentan (biológico), al extremo de que podrían ser irrecuperables.  También se incluye una carpeta con fragmentos de mapas y planos que no se sabe de dónde provienen y a cuáles piezas corresponden.  Este instrumento será de gran utilidad para hacer las programaciones anuales de trabajo.</t>
  </si>
  <si>
    <t xml:space="preserve">Mea cumplida.
Mediante correo electrónico de 8 de diciembre de 2016, se reporta la terminación del diagnóstico y se adjunta el documento que contiene la valoración realizada a los 250 documentos, así como a 30 planos adicionales que son los que mayor deterioro presentan (biológico), al extremo de que podrían ser irrecuperables.  También se incluye una carpeta con fragmentos de mapas y planos que no se sabe de dónde provienen y a cuáles piezas corresponden.  Este instrumento será de gran utilidad para hacer las programaciones anuales de trabajo.                          </t>
  </si>
  <si>
    <t>Asesorar al restaurador del Archivo Histórico Arquidiocesano en la restauración de los 454 folios de que consta el documento N° 7 de fondos antiguos denominado "Capellanías y documentación diversa, 1582-1814, y su encuadernación en dos volúmenes.</t>
  </si>
  <si>
    <t>Actividades de asesoría</t>
  </si>
  <si>
    <t>Archivo Arquidiocesano y usuarios</t>
  </si>
  <si>
    <t>El restaurador de la Curia Metropolitana ha venido a trabajar muy intermitentemente, por lo que el avance de la restauración ha sido cuando mucho de un 5%. No obstante lo anterior, los serivicos de asesoría del departamento se han brindado a cabalidad.</t>
  </si>
  <si>
    <t>La restauración del documento N° 7 de fondos antiguos, denominado "Capellanías y documentación diversa, 1582-1814", ha sido durante el IV trimestre en un 5%. 
No obstante lo anterior, los servicios de asesorías del departamento se han brindado a cabalidad.</t>
  </si>
  <si>
    <t xml:space="preserve">Encuadernar el 100% de los tomos recibidos para depósito definitivo una vez digitalizados. Aproximadamente 4.500 tomos. </t>
  </si>
  <si>
    <t>Tomos encuadernados</t>
  </si>
  <si>
    <t>DCONS/ENCUAD</t>
  </si>
  <si>
    <r>
      <t xml:space="preserve">Meta cumplida.
Se recibieron y fueron encuadernados </t>
    </r>
    <r>
      <rPr>
        <b/>
        <sz val="9"/>
        <rFont val="Calibri"/>
        <family val="2"/>
        <scheme val="minor"/>
      </rPr>
      <t>1.106</t>
    </r>
    <r>
      <rPr>
        <sz val="9"/>
        <rFont val="Calibri"/>
        <family val="2"/>
        <scheme val="minor"/>
      </rPr>
      <t xml:space="preserve"> tomos de protocolo notarial, correspondientes  a los oficios:                                                                                       DC-969-2016 de 13-10-16,                                                                                     DC-980-2016 de 19-10-16,                                                                                           DC-988-2016 de 20-10-16,                               DC-1002-2016 de 28-10-16,                                                                                                  DC-1015-2016 de 9-11-16,                             DC-1042-2016 de 10-11-16,                                                                           DC-1078-2016 de 21-11-16,                        DC-1099-2016 de 30-11-16,                                 DC-1119-2016 de 6-12-16                                       y DC-1129-2016 de 8-12-16.                                                                                                                                          Los tomos asignados para encuadernar la semana del 12 de diciembre no se devuelto a la fecha de confección de este informe.</t>
    </r>
  </si>
  <si>
    <r>
      <t>Meta superada.
Se recibieron y fueron encuadernados</t>
    </r>
    <r>
      <rPr>
        <b/>
        <sz val="9"/>
        <rFont val="Calibri"/>
        <family val="2"/>
        <scheme val="minor"/>
      </rPr>
      <t xml:space="preserve"> 5.332</t>
    </r>
    <r>
      <rPr>
        <sz val="9"/>
        <rFont val="Calibri"/>
        <family val="2"/>
        <scheme val="minor"/>
      </rPr>
      <t xml:space="preserve"> tomos de protocolo notarial, correspondientes a los oficios N° DC-023-2016, DC-031-2016, DC-050-2016, DC-056-2016, DC-063-2016, DC-090-2016, DC-147-2016, DC-154-2016, DC-155-2016, DC-186-2016, DC-199-2016, DC-200-2016, DC-220-2016, DC-243-2016, DC-267-2016, DC-283-2016,  DC-266-2016, DC-294-2016, DC-283-2016 de 30-3-16, DC-322-2016 de 12-4-16, DC-329-2016 de 13-4-16, DC-346-2016 de 18-4-16, DC-366-2016 de 21-4-16, DC-245-2016 de 21-4-16, MEMO-DC-279-2016 de 5-5-16, DC-446-2016 de 9-5-16, DC-466-2016 de 16-5-16, DC-478-2016 de 19-5-16, DC-513-2016 de 27-5-16, DC-524-2016 de 6-6-16, DC-548-2016 de 8-6-16, DC-553-2016 de 8-6-16, DC-568-2016 de 14-6-16, DC-583-2016 de 16-6-16, 590-2016 de 20-6-16, DC-596-2016 de 21-6-16, DC-615-2016 de 23-6-16, DC-621-2016 de 28-6-16,  DC-625-2016 de 27-6-16 y DC-641-2016 de 6-7-16.                           </t>
    </r>
  </si>
  <si>
    <t xml:space="preserve"> DC-637-2016 de 5-7-16, DC-642-2016 de 11-7-16, DC-638-2016 de 11-7-16, DC-681-2016 de 18-7-16, DC-639-2016 de 11-7-16, DC-657-2016 de 11-7-616,  DC-659-2016 de 18-7-16), DC-700-2016 de 26-7-16, DC-660-2016 de 18-7-16, DC-658-2016 de 18-7-616, DC-708-2016 de 26-7-16, DC-732-2016 de 3-8-16, DC-706-2016 de 26-7-16, DC-736-2016 de 3-8-16, DC-705-2016 de 26-7-616, DC-707-2016 de 27-7-16, DC-730-2016 de 3-8-16), DC-759-2016 de 12-8-16, DC-733-2016 de 3-8-16), DC-734-2016 de 3-8-16, DC-735-2016 de 3-8-16, DC-749-2016 de 9-8-16, DC-771-2016 de 17-8-16, DC-750-2016 de 9-8-16, DC-762-2016 de 16-8-16, DC-781-2016 de 19-8-16, (DC-763-2016 de 16-8-16, DC-783-2016 de 22-8-16, DC-807-2016 de 1-9-16, DC-796-2016 de 25-8-16, DC-797-2016 de 25-8-16, DC-807-2016 de 1-9-16, DC-798-2016 de 29-8-16, </t>
  </si>
  <si>
    <t>DC-817-2016 de 5-9-16, DC-851-2016 de 16-9-16, DC-818-2016 de 6-9-16, DC-839-2016 de 7-9-16, DC-844-2016 de 7-9-16, DC-813-2016 de 31-8-16, DC-842-2016 de 7-9-16, DC-814-2016 de 31-8-16, DC-815-2016 de 31-8-16, DC-858-2016 de 12-9-16, DC-871-2016 de 20-9-16, DC-857-2016 de 12-9-16, DC-870-2016 de 20-9-16, DC-885-2016 de 23-9-16, DC-866-2016 de 19-9-16, DC-877-2016 de 21-9-16, DC-864-2016 de 19-9-16, DC-887-2016 de 22-9-16, DC-914-2016 de 28-9-16, DC-888-2016 de 22-9-16, DC-922-2016 de 30-9-16, DC-897-2016 de 23-9-16, DC-912-2016 de 28-9-16, DC-912-2016 de 5-10-16, DC-942-2016 de 5-10-16,  DC-942-2016 de 5-10-16 y DC-952-2016 de 7-10-16.</t>
  </si>
  <si>
    <t xml:space="preserve">DC-969-2016 de 13-10-16,                                                                     DC-980-2016 de 19-10-16,                                  DC-988-2016 de 20-10-16,                      DC-1002-2016 de 28-10-16,                                      DC-1015-2016 de 9-11-16, DC-1042-2016 de 10-11-16,                                                              DC-1078-2016 de 21-11-16,                        DC-1099-2016 de 30-11-16,                       DC-1119-2016 de 6-12-16 y DC-1129-2016 de 8-12-16.                                                                                                                                          Los tomos asignados para encuadernar la semana del 12 de diciembre no se devuelto a la fecha de confección de este informe.                                              </t>
  </si>
  <si>
    <t xml:space="preserve">Encuadernar el 100% de documentos de trabajo del Archivo Nacional según solicitud. Aproximadamente 150.                          </t>
  </si>
  <si>
    <t>Documentos encuadernados</t>
  </si>
  <si>
    <r>
      <t xml:space="preserve">Meta cumplida.
Se recibieron y encuadernaron </t>
    </r>
    <r>
      <rPr>
        <b/>
        <sz val="9"/>
        <rFont val="Calibri"/>
        <family val="2"/>
        <scheme val="minor"/>
      </rPr>
      <t>45</t>
    </r>
    <r>
      <rPr>
        <sz val="9"/>
        <rFont val="Calibri"/>
        <family val="2"/>
        <scheme val="minor"/>
      </rPr>
      <t xml:space="preserve"> documentos de todas las unidades administrativas del Archivo Nacional.  Los principales trabajos consistieron en cosido y encuadernado rústico y fino de registros de correspondencia, cortar y encolar talonarios de notas o formularios, encuadernar libros de actas, informes para enviar a órganos fiscalizadores del Estado costarricense del sector cultura y documentos de biblioteca y certificaciones notariales.</t>
    </r>
  </si>
  <si>
    <r>
      <t xml:space="preserve">Meta cumplida.
Se recibieron y encuadernaron </t>
    </r>
    <r>
      <rPr>
        <b/>
        <sz val="9"/>
        <rFont val="Calibri"/>
        <family val="2"/>
        <scheme val="minor"/>
      </rPr>
      <t>230</t>
    </r>
    <r>
      <rPr>
        <sz val="9"/>
        <rFont val="Calibri"/>
        <family val="2"/>
        <scheme val="minor"/>
      </rPr>
      <t xml:space="preserve"> documentos de todas las unidades administrativas del Archivo Nacional.  Los principales trabajos consistieron en cosido y encuadernado rústico y fino de registros de correspondencia, informes para enviar a órganos fiscalizadores del Estado costarricense del sector cultura, documentos de biblioteca, certificaciones y memorias, así como confeccionar carpetas para guardar correspondencia e insertar folios a documentos.                                       </t>
    </r>
  </si>
  <si>
    <t>Encuadernar 17 libros de la colección Leyes y Decretos que presentan mayores problemas y hacer las restauraciones menores necesarias.</t>
  </si>
  <si>
    <t>Documentos restaurados</t>
  </si>
  <si>
    <r>
      <t xml:space="preserve">Meta cumplida.
Se recibieron y encuadernaron </t>
    </r>
    <r>
      <rPr>
        <b/>
        <sz val="9"/>
        <rFont val="Calibri"/>
        <family val="2"/>
        <scheme val="minor"/>
      </rPr>
      <t>17</t>
    </r>
    <r>
      <rPr>
        <sz val="9"/>
        <rFont val="Calibri"/>
        <family val="2"/>
        <scheme val="minor"/>
      </rPr>
      <t xml:space="preserve"> documentos de Leyes y Decretos, correspondientes a los oficios Biblio-007-2016 de 21-1-16, DC-117-2016 de 3-2-16, DC-384-2016 de 27-4-16, DC-390-2016 de 28-4-16, DC-395-2016 de 28-4-16 y DC-396-2016 de 29-4-16.                                                                 Estos documentos presentaban mucho deterioro biológico por la presencia de microorganismos y químico por hidrólisis ácida, por lo que fue necesario reforzar o hacer nuevas las encuadernaciones, hacer  injertos manuales por faltante de papel e hidratar los soportes.  En otros casos fue necesario únicamente reforzar la encuadernación.                              </t>
    </r>
    <r>
      <rPr>
        <b/>
        <sz val="9"/>
        <rFont val="Calibri"/>
        <family val="2"/>
        <scheme val="minor"/>
      </rPr>
      <t>META CUMPLIDA</t>
    </r>
  </si>
  <si>
    <t>Coser 1.000 expedientes de indices notariales correspondientes al trienio 2010-2012</t>
  </si>
  <si>
    <t>Documentos cosidos</t>
  </si>
  <si>
    <t>DCONS/ENCUAD
DAN</t>
  </si>
  <si>
    <r>
      <t xml:space="preserve">Meta cumplida.
Se recibieron, asignaron y fueron cosidos </t>
    </r>
    <r>
      <rPr>
        <b/>
        <sz val="9"/>
        <rFont val="Calibri"/>
        <family val="2"/>
        <scheme val="minor"/>
      </rPr>
      <t>1.121</t>
    </r>
    <r>
      <rPr>
        <sz val="9"/>
        <rFont val="Calibri"/>
        <family val="2"/>
        <scheme val="minor"/>
      </rPr>
      <t xml:space="preserve">  expedientes de índices notariales, correspondientes a los siguientes documentos:                                                  MEMO-DAN-101-2016 y MEMO-DAN-102-2016 de 7 y 11-10-16, MEMO-DC-632-2016 de 31-10-16, DC-1010-2016 de 2-11-16, MEMO-DAN-107-2016 de 28-10-16, DC-1017-2016 DE 4-11-16, MEMO-DAN-109-2016 de 1-11-16,DC-1048-2016 de 11-11-16, MEMO-DAN-108-2016 de 2-11-16, DC-1056-2016 de 21-11-16 y DC-1118-2016 de 6-12-16.                                                              </t>
    </r>
  </si>
  <si>
    <t xml:space="preserve">Meta superada.
Se recibieron, asignaron y fueron cosidos 1.121  expedientes de índices notariales, correspondientes a los siguientes documentos:                                                  MEMO-DAN-101-2016 y MEMO-DAN-102-2016 de 7 y 11-10-16, MEMO-DC-632-2016 de 31-10-16, DC-1010-2016 de 2-11-16, MEMO-DAN-107-2016 de 28-10-16, DC-1017-2016 DE 4-11-16, MEMO-DAN-109-2016 de 1-11-16,DC-1048-2016 de 11-11-16, MEMO-DAN-108-2016 de 2-11-16, DC-1056-2016 de 21-11-16 y DC-1118-2016 de 6-12-16.                                                          </t>
  </si>
  <si>
    <t>Descoser, insertar y coser nuevamente 800 expedientes de indices notariales.</t>
  </si>
  <si>
    <t>Ninguno.                                                            No se recibieron más expedientes.</t>
  </si>
  <si>
    <r>
      <t xml:space="preserve">Meta cumplida.
Se recibieron y se cosieron </t>
    </r>
    <r>
      <rPr>
        <b/>
        <sz val="9"/>
        <rFont val="Calibri"/>
        <family val="2"/>
        <scheme val="minor"/>
      </rPr>
      <t>638</t>
    </r>
    <r>
      <rPr>
        <sz val="9"/>
        <rFont val="Calibri"/>
        <family val="2"/>
        <scheme val="minor"/>
      </rPr>
      <t xml:space="preserve"> expedientes de índices notariales, correspondientes a los oficios: MEMO-DAN-32-2016 de 9-3-16, MEMO-DAN-58-2016 de 3-6-16, MEMO-DAN-78-2016 de 12-8-16, MEMO-DAN-81-2016 de 29-8-16, MEMO-DAN-84-2016 de 7-9-16, MEMO-DAN-94-2016 de 29-9-16 y  MEMO-DAN-96-2016 de 29-9-16. 
Todas las solicitudes recibidas del DAN fueron atendidas. </t>
    </r>
  </si>
  <si>
    <r>
      <t xml:space="preserve">Encuadernar los 62 documentos siguientes: </t>
    </r>
    <r>
      <rPr>
        <b/>
        <sz val="9"/>
        <rFont val="Calibri"/>
        <family val="2"/>
        <scheme val="minor"/>
      </rPr>
      <t>Congreso</t>
    </r>
    <r>
      <rPr>
        <sz val="9"/>
        <rFont val="Calibri"/>
        <family val="2"/>
        <scheme val="minor"/>
      </rPr>
      <t xml:space="preserve"> N° 9132, </t>
    </r>
    <r>
      <rPr>
        <b/>
        <sz val="9"/>
        <rFont val="Calibri"/>
        <family val="2"/>
        <scheme val="minor"/>
      </rPr>
      <t>Educación</t>
    </r>
    <r>
      <rPr>
        <sz val="9"/>
        <rFont val="Calibri"/>
        <family val="2"/>
        <scheme val="minor"/>
      </rPr>
      <t xml:space="preserve"> N° 833, 834, 851, 852, 853, 854, 855, 856, 857, 2120, 2121, 2122, 2123, 2124, 2126, 2127, 2128, 2129, 2131, 2132, 2133, 2134, 2135, 2136, 2137, 2138, 2141, 2142, 2143, 2150, 2151, 2152, 2153, 2154, 2186, 2187, 2190, 2191, 2192, 2193, 2194, 3551 y 3473, </t>
    </r>
    <r>
      <rPr>
        <b/>
        <sz val="9"/>
        <rFont val="Calibri"/>
        <family val="2"/>
        <scheme val="minor"/>
      </rPr>
      <t>Policía</t>
    </r>
    <r>
      <rPr>
        <sz val="9"/>
        <rFont val="Calibri"/>
        <family val="2"/>
        <scheme val="minor"/>
      </rPr>
      <t xml:space="preserve"> N° 6200, 6202, 6203, 6204, 6205, 6207, 6209, 6213, 6215, 6220, 6221, 6222, 6223, 6225, 6228, 6230, 6231, 6241 y 6261, todos ellos  indicados en el oficio DC-779-2014 del 18 de setiembre de 2014:  y que corresponden al resultado del diagnóstico de su estado de conservación realizado en el 2014.</t>
    </r>
  </si>
  <si>
    <t xml:space="preserve">Meta cumplida.
Se recibieron y fueron encuadernados los siguientes documentos: Congreso N° 9132. Educación N° 833, 834, 851, 852, 853, 854, 855, 856,  857, 2120, 2121, 2122, 2123, 2124, 2126, 2127, 2128, 2129, 2131, 2132, 2133, 2134, 2135, 2136, 2137, 2138, 2141, 2142, 2143, 2150, 2151, 2152, 2153, 2154, 2186, 2187, 2190, 2191, 2192, 2193, 2194, 3473, 3551.                                                Policía N° 6200, 6202, 6203, 6204, 6205, 6207, 6209, 6213, 6215, 6220, 6221, 6222, 6223,  6225, 6228, 6230, 6231, 6241 y 6261.                                                                   Las encuadernaciones implicaron también la realización de trabajos de restauración manual para corregir perforaciones y rasgados del soporte, retiro de elementos metálicos, dobleces y suciedad.                                            </t>
  </si>
  <si>
    <t xml:space="preserve">Los trabajos fueron tramitados en los documentos siguientes:  DC-058-2016 de 21-1-16, DC-102, 103, 104 y 105-2016 de 1-2-16, DC-271-2016 de 28-3-16,  DC-357-2016 de 18-4-16,  DC-359-2016 de 19-4-16 y DC-408-2016 de 2-5-16.                                                    </t>
  </si>
  <si>
    <t>Realizar otras actividades de conservación preventiva:</t>
  </si>
  <si>
    <t>Actividades de conservación</t>
  </si>
  <si>
    <t>Continuar el proceso de formalización de la firma de un  convenio de cooperación con la Universidad de Costa Rica o el Instituto Tecnológico de Costa Rica, para la participación  de docentes y estudiantes en el desarrollo de investigaciones científicas aplicadas al deterioro del patrimonio documental de la Nación que conserva el Archivo Nacional.</t>
  </si>
  <si>
    <t>Convenio formalizado</t>
  </si>
  <si>
    <r>
      <t xml:space="preserve">Meta incumplida.
El proceso de formalización de la firma de un convenio de cooperación con la </t>
    </r>
    <r>
      <rPr>
        <b/>
        <sz val="9"/>
        <rFont val="Calibri"/>
        <family val="2"/>
        <scheme val="minor"/>
      </rPr>
      <t>Universidad de Costa Rica,</t>
    </r>
    <r>
      <rPr>
        <sz val="9"/>
        <rFont val="Calibri"/>
        <family val="2"/>
        <scheme val="minor"/>
      </rPr>
      <t xml:space="preserve"> se mantiene en un punto muerto desde mediados del 2015.  El documento convenio fue enviado a la Vicerrectoría de Investigación por medio de la Escuela de Biología de esa misma universidad. A raiz de  nuestras consultas frecuentes sobre el trámite seguido, lo que nos han dicho es que el plazo para resolver la UCR este tipo de convenios es impredecible.  Se percibe desinterés de parte de la Universidad.                                                                 Por otra parte, el proceso seguido con la </t>
    </r>
    <r>
      <rPr>
        <b/>
        <sz val="9"/>
        <rFont val="Calibri"/>
        <family val="2"/>
        <scheme val="minor"/>
      </rPr>
      <t>Escuela de Ingeniería en Biotecnología del Instituto Tecnológico de Costa Rica,</t>
    </r>
    <r>
      <rPr>
        <sz val="9"/>
        <rFont val="Calibri"/>
        <family val="2"/>
        <scheme val="minor"/>
      </rPr>
      <t xml:space="preserve"> no tuvo el fin esperado en cuanto a la participaciónn de uno de sus estudiantes realizando su trabajo final de graduación en el Departamento de Conservación.  </t>
    </r>
  </si>
  <si>
    <t>Esto quedaría para otro momento, ya que por ahora los trabajos de cooperación mutua se están realizando en los laboratorios del Instituto con la participación del compañero Max Zúñiga Fallas, concretamente en la valoración de muestras de papel infectado, con el fin de someterlo a radiación y ver los resultados.  Esto una vez que el señor Zúñiga participó del 12 al 16 de setiembre anterior, en un curso en Sao Pablo, Brasil, con todo pago, para entrenarse en el uso de técnicas nucleares en la conservación de documentos.  Finalmente, el Instituto ha descartado la tramitación formal de un convenio con el Archivo Nacional, porque es muy engorroso y se entrabarían los objetivos.  En su lugar, prefiere que la relación inter institucional sea hecha de oficio.</t>
  </si>
  <si>
    <t xml:space="preserve"> Durante el IV Trimestre se envió al laboratorio de energía nuclear del ITCR, algunas muestras de los tipos de papel de los documentos con deterioros que conserva el Archivo Nacional. Los resultados se analizarán en el 2017 para emprender nuevas acciones dentro del convenio". </t>
  </si>
  <si>
    <t>Revisar y limpiar en 26 ocasiones las bandejas de estantería, contenedores y documentos en los depósitos de los siguientes departamentos: Archivo Notarial N° A, B y C III etapa (2 veces); Archivo Histórico N° 1-6 II etapa (1 vez), N° D III etapa (2 veces) y depósito de la planta baja (2 veces); Archivo Intermedio del DSAE N° 1-4 II etapa (2 veces); Archivo Central (1 vez) y depósito Biblioteca (1 vez), para un total de 26 limpiezas .</t>
  </si>
  <si>
    <t xml:space="preserve">Estanterías, cajas y documentos </t>
  </si>
  <si>
    <t>DCONS/LIMP</t>
  </si>
  <si>
    <r>
      <t xml:space="preserve">Meta en proceso.
Se limpiaron los documentos y estanterías de </t>
    </r>
    <r>
      <rPr>
        <b/>
        <sz val="9"/>
        <rFont val="Calibri"/>
        <family val="2"/>
        <scheme val="minor"/>
      </rPr>
      <t>11</t>
    </r>
    <r>
      <rPr>
        <sz val="9"/>
        <rFont val="Calibri"/>
        <family val="2"/>
        <scheme val="minor"/>
      </rPr>
      <t xml:space="preserve"> depósitos, a saber: Biblioteca Especializada (1) y del 1-6 de la II etapa (6).                                                                       Durante la última semana de diciembre se están limpiando los depósitos A-D de Archivo Notarial e Histórico de la III etapa (4).      </t>
    </r>
  </si>
  <si>
    <r>
      <t xml:space="preserve">Meta cumplida parcialmente en nivel medio.
Se limpiaron los documentos y estanterías de </t>
    </r>
    <r>
      <rPr>
        <b/>
        <sz val="9"/>
        <rFont val="Calibri"/>
        <family val="2"/>
        <scheme val="minor"/>
      </rPr>
      <t>17</t>
    </r>
    <r>
      <rPr>
        <sz val="9"/>
        <rFont val="Calibri"/>
        <family val="2"/>
        <scheme val="minor"/>
      </rPr>
      <t xml:space="preserve"> depósitos: Archivo Intermedio N° 1 (1), N° 2 (1),  N° 3 (1) y N° 4 (1), depósito A de III etapa (1), depósito B  III etapa (1), Biblioteca (1), depósitos 1-6 de la I etapa (6).                                                   Durante la última semana de diciembre se están limpiando los depósitos A-D de Archivo Notarial e Histórico de la III etapa (4).                               </t>
    </r>
  </si>
  <si>
    <t>Durante los meses de agosto y setiembre, el compañero Armando Delgado no pudo dedicarle más tiempo a la limpieza de estanterías, contenedores y documentos, en virtud de que tuvo que reforzar la preparación de tomos de protocolo encuadernados para digitalizar, ya que las horas extra que le autorizaron fueron insuficientes para hacer este trabajo.  Adicionalmente, fue necesario contar también con su colaboración en octubre, noviembre y diciembre en este mismo trabajo y en labores de recibo, entrega y traslado de documentos en el Departamento de Conservación, en virtud del apoyo dado por Jaqueline Rivera  en la Subdirección en labores secretariales.</t>
  </si>
  <si>
    <t>Hemos notado que no es posible que una sola persona pueda hacer 27 intervenciones de limpieza durante un año en todos los depósitos documentales del Archivo Nacional, tomando en cuenta que el compañero Armando Delgado tiene otras tareas igual de importantes que hacer, como la limpieza de documentos audiovisuales del acervo institucional, de textuales de transferencias del Sistema Nacional de Archivos y la realización de diagnósticos de conservación,  por lo que vamos a ajustar el POI 2017 para que este funcionario pueda cumplir a cabalidad sus metas.</t>
  </si>
  <si>
    <t>Revisar el estado de conservación y limpiar los 34 filmes siguientes de 16 mm del Dpto. Archivo Histórico: N° 53-71, 73-74, 76-77, 79 y 81-90.</t>
  </si>
  <si>
    <t>Filmes limpiados</t>
  </si>
  <si>
    <r>
      <t xml:space="preserve">Se recibieron, asignaron y limpiaron </t>
    </r>
    <r>
      <rPr>
        <b/>
        <sz val="9"/>
        <rFont val="Calibri"/>
        <family val="2"/>
        <scheme val="minor"/>
      </rPr>
      <t>37</t>
    </r>
    <r>
      <rPr>
        <sz val="9"/>
        <rFont val="Calibri"/>
        <family val="2"/>
        <scheme val="minor"/>
      </rPr>
      <t xml:space="preserve"> filmes N° 53-71, 73-75 y 77-91 resultando que el único que presentó deterioro fue el N° 70, por lo que se le dio tratamiento con desecante molecular para suspender la emisión de gases y su consecuente avinagramiento.                                      Por medio del oficio DC-264-2016 de 28-3-16, se devolvieron los N° 53-69 y el 71, en tanto que el N° 70 se devolvió al interesado en el oficio DC-203-2016 de 26-2-16, por su grave estado de conservación, en tanto que los N° 73-91 fueron devueltos en el oficio DC-1049-2016 de 11-11-16.  Se contó con la colaboración del Centro de Cine en la realización de estos trabajos.                                           </t>
    </r>
    <r>
      <rPr>
        <b/>
        <sz val="9"/>
        <rFont val="Calibri"/>
        <family val="2"/>
        <scheme val="minor"/>
      </rPr>
      <t>META CUMPLIDA</t>
    </r>
  </si>
  <si>
    <t>Coordinar la realización de 2 fumigaciones a las instalaciones del Archivo Nacional.</t>
  </si>
  <si>
    <t xml:space="preserve">Fumigaciones realizadas </t>
  </si>
  <si>
    <t xml:space="preserve">Meta cumplida.
El jueves 29 de diciembre se realizó la fumigación integral de las instalaciones del Archivo Nacional mediante la contratación de proveedor externo.                                                 </t>
  </si>
  <si>
    <t xml:space="preserve">Meta cumplida.
El jueves 24 de marzo, el colaborador Walter Bravo Chacón se encargó de fumigar las instalaciones del Archivo Nacional que estuvieron accesibles.  Básicamente oficinas, salas de consulta, servicios sanitarios, basureros, desagües y comedor.                                                     Por su parte, el jueves 29 de diciembre se realizó la fumigación integral de las instalaciones del Archivo Nacional mediante la contratación de proveedor externo.                                                 </t>
  </si>
  <si>
    <t xml:space="preserve">Revisar el estado de conservación y limpiar el 100% de documentos recibidos por transferencia en el Archivo Nacional. Aproximadamente 50 metros lineales.                                                     </t>
  </si>
  <si>
    <t xml:space="preserve">Ninguno. Se limpiaron los documentos que se recibieron, salvo el total de libros de gran formato del Banco de Costa Rica, que por su cantidad (150 tomos), no es posible intervenirlos todos en un solo año.  </t>
  </si>
  <si>
    <r>
      <t xml:space="preserve">Meta cumplida.
Se recibieron y fueron limpiados </t>
    </r>
    <r>
      <rPr>
        <b/>
        <sz val="9"/>
        <rFont val="Calibri"/>
        <family val="2"/>
        <scheme val="minor"/>
      </rPr>
      <t>10. 7</t>
    </r>
    <r>
      <rPr>
        <sz val="9"/>
        <rFont val="Calibri"/>
        <family val="2"/>
        <scheme val="minor"/>
      </rPr>
      <t xml:space="preserve"> metros lineales de los siguientes documentos de transferencias: Municipal de Poas, 1.4 metros lineales y Banco de Costa Rica, 2.20 metros lineales.                            En el primer caso, se separaron 21 documentos que fueron luego intervenidos y encuadernados.  En este úlitmo caso, los del BCR, correspondió a 23 libros de gran formato constituidos cada uno por un promedio de 400 a 500 folios, por lo que el trabajo fue muy arduo y demandó mucho tiempo.  Igualmente, fueron posteriormente trasladados al Área de Restauración para ser intervenidos por presentar deterioro diverso.                                  </t>
    </r>
  </si>
  <si>
    <t>Programar en el POI 2017, la restauración de los 23 libros de gran formato del Banco de Costa Rica, para atender los problemas de deterioro que presentan.</t>
  </si>
  <si>
    <t>Limpiar los siguientes 473 documentos audiovisuales del Departamento Archivo Histórico que resultaron del diagnóstico del estado de conservación que se realizó en el 2015: Cinta de 3/4 N° 3-4 (2), cinta de 1/4 N° 15-35 (20), fotografías de vidrio N° 1-262 (263) y  Clises N° 1-262 (263).</t>
  </si>
  <si>
    <t xml:space="preserve">Documentos limpiados </t>
  </si>
  <si>
    <t>Meta cumplida.
Se limpiaron 73 clicés que faltaban para completar la totalidad (N° 191-263).</t>
  </si>
  <si>
    <t xml:space="preserve">Meta cumplida.
Se recibieron, asignaron y limpiaron (incluyendo en varios casos la restauración de cintas mediante empalme de secciones) los documentos siguientes: casetes de audio N° 573-719 y 759-760 (156); carrete abierto N° 1-20 (20); video N° 1017-1031 (15) y clises N° 1-69, 80-89, 91-131, 133-147, 149-250, 252-258 y 260-262 (245).                                        Estos trabajos se tramitaron mediante los oficios DC-456-2016 de 11-5-16, DC-459-2016 de 12-5-16, DC-534-2016 y DC-535-2016, ambos de 6-6-16. Los trabajos realizados fueron devueltos al interesado por medio de los oficios DC-585-2016 de 17-6-16, DC-594-2016 de 20-6-16 y  DC-1063-2016 de 16-11-16.                                                </t>
  </si>
  <si>
    <t>Realizar 4 inspecciones a los depósitos de documentos del Archivo Histórico, Archivo Notarial, Archivo Intermedio, Cuarto de Servidores del DTI y Archivo Central, para verificar que las condiciones físicas y ambientales sean las idóneas para su conservación, observar situaciones anómalas que estén afectando a los fondos documentales o poniendo en riesgo a los equipos, que ameriten acciones de mejoramiento en conservación preventiva o restaurativa y presentar los informes con recomendaciones.</t>
  </si>
  <si>
    <t>La cuarta visita de inspección, al igual que sucede con las de los trimestres anteriores, usualmente se realiza durante la segunda semana del primer mes del trimestre siguiente, en este caso en enero, ya que es preciso terminar el último ciclo trimestral de trabajo para emprenderla.</t>
  </si>
  <si>
    <r>
      <t xml:space="preserve">Meta cumplida parcialmente en nivel alto.
La </t>
    </r>
    <r>
      <rPr>
        <b/>
        <sz val="9"/>
        <color theme="1"/>
        <rFont val="Calibri"/>
        <family val="2"/>
        <scheme val="minor"/>
      </rPr>
      <t>primera visita</t>
    </r>
    <r>
      <rPr>
        <sz val="9"/>
        <color theme="1"/>
        <rFont val="Calibri"/>
        <family val="2"/>
        <scheme val="minor"/>
      </rPr>
      <t xml:space="preserve"> de inspección fue realizada hasta el 14 de abril de 2016. El informe con conclusiones y recomendaciones fue emitido en el oficio DGAN-DC-372-2016 de 25 de abril de 2016.                             
La </t>
    </r>
    <r>
      <rPr>
        <b/>
        <sz val="9"/>
        <color theme="1"/>
        <rFont val="Calibri"/>
        <family val="2"/>
        <scheme val="minor"/>
      </rPr>
      <t>segunda visita</t>
    </r>
    <r>
      <rPr>
        <sz val="9"/>
        <color theme="1"/>
        <rFont val="Calibri"/>
        <family val="2"/>
        <scheme val="minor"/>
      </rPr>
      <t xml:space="preserve"> de inspección fue realizada el 5 de julio de 2016.  El informe con conclusiones y recomendaciones fue emitido en el oficio DGAN-DC-673-2016 de 11 de julio de 201.
La </t>
    </r>
    <r>
      <rPr>
        <b/>
        <sz val="9"/>
        <color theme="1"/>
        <rFont val="Calibri"/>
        <family val="2"/>
        <scheme val="minor"/>
      </rPr>
      <t>tercera</t>
    </r>
    <r>
      <rPr>
        <sz val="9"/>
        <color theme="1"/>
        <rFont val="Calibri"/>
        <family val="2"/>
        <scheme val="minor"/>
      </rPr>
      <t xml:space="preserve"> visita de inspección fue realizada el 7 de octubre de 2016.  El informe con conclusiones y recomendaciones fue emitido en el oficio DGAN-DC-958-2016 de 10 de octubre de 2016.                            
</t>
    </r>
  </si>
  <si>
    <t>La cuarta visita de inspección usualmente se realiza en enero del año siguiente, ya que es preciso terminar el último ciclo trimestral para emprenderla. Se realizará la segunda semana, dada la ausencia de personal en la institución en la primera semana de enero por motivo de vacaciones.</t>
  </si>
  <si>
    <t>Programar en el POI 2017 la realización de la cuarta visita de inspección a los depósitos para el 9 de enero de 2017 y preparar el informe con los resultados obtenidos.</t>
  </si>
  <si>
    <t xml:space="preserve">Confeccionar 20 contenedores para afiches y 30 para conservar mapas y planos.                     </t>
  </si>
  <si>
    <t xml:space="preserve">Contenedores confeccionados </t>
  </si>
  <si>
    <r>
      <t xml:space="preserve">Meta superada.
Se asignó y confecionó la cantidad de </t>
    </r>
    <r>
      <rPr>
        <b/>
        <sz val="9"/>
        <color theme="1"/>
        <rFont val="Calibri"/>
        <family val="2"/>
        <scheme val="minor"/>
      </rPr>
      <t>61</t>
    </r>
    <r>
      <rPr>
        <sz val="9"/>
        <color theme="1"/>
        <rFont val="Calibri"/>
        <family val="2"/>
        <scheme val="minor"/>
      </rPr>
      <t xml:space="preserve"> contenedores, distribuidos de la siguiente forma: </t>
    </r>
    <r>
      <rPr>
        <b/>
        <sz val="9"/>
        <color theme="1"/>
        <rFont val="Calibri"/>
        <family val="2"/>
        <scheme val="minor"/>
      </rPr>
      <t>15</t>
    </r>
    <r>
      <rPr>
        <sz val="9"/>
        <color theme="1"/>
        <rFont val="Calibri"/>
        <family val="2"/>
        <scheme val="minor"/>
      </rPr>
      <t xml:space="preserve"> contenedores para conservar mapas y planos, </t>
    </r>
    <r>
      <rPr>
        <b/>
        <sz val="9"/>
        <color theme="1"/>
        <rFont val="Calibri"/>
        <family val="2"/>
        <scheme val="minor"/>
      </rPr>
      <t>20</t>
    </r>
    <r>
      <rPr>
        <sz val="9"/>
        <color theme="1"/>
        <rFont val="Calibri"/>
        <family val="2"/>
        <scheme val="minor"/>
      </rPr>
      <t xml:space="preserve"> para conservar afiches, </t>
    </r>
    <r>
      <rPr>
        <b/>
        <sz val="9"/>
        <color theme="1"/>
        <rFont val="Calibri"/>
        <family val="2"/>
        <scheme val="minor"/>
      </rPr>
      <t>17</t>
    </r>
    <r>
      <rPr>
        <sz val="9"/>
        <color theme="1"/>
        <rFont val="Calibri"/>
        <family val="2"/>
        <scheme val="minor"/>
      </rPr>
      <t xml:space="preserve"> adicionales para mapas y planos y </t>
    </r>
    <r>
      <rPr>
        <b/>
        <sz val="9"/>
        <color theme="1"/>
        <rFont val="Calibri"/>
        <family val="2"/>
        <scheme val="minor"/>
      </rPr>
      <t xml:space="preserve">9 </t>
    </r>
    <r>
      <rPr>
        <sz val="9"/>
        <color theme="1"/>
        <rFont val="Calibri"/>
        <family val="2"/>
        <scheme val="minor"/>
      </rPr>
      <t xml:space="preserve">contenedores para guardar boletas. También se confeccionó un buzón de sugerencias que solicitó el Dpto. Archivo Notarial.                                         Estos trabajos se tramitaron por medio de los documentos siguientes: DC-051-2016 de 21-1-16 , MEMO-DC-029-2016 de 18-1-16, DC-060-2016 de 25-1-16, DC-114-2016 de 3-2-16,  correo electrónico de 25-2-16, MEMO-DC-249-2016 de 26-4-16, MEMO-DC-250-2016 de 27-4-16, MEMO-DC-242-2016 de 26-4-16, MEMO-DC-254-2016 de 27-4-16, DC-386-2016 de 28-4-16, DC-266-2016 de 2-5-16,                     </t>
    </r>
  </si>
  <si>
    <t xml:space="preserve">MEMO-DC-275-2016 de 3-5-16,  MEMO-DC-274-2016 de 3-5-16,  MEMO-DC-276-2016 de 3-5-16, MEMO-DC-319-2016 de 23-5-16, MEMO-DAN-57-2016 de 1-6-16, DC-526-2016 de 6-6-16 y DC-645-2016 de 11-7-16.            </t>
  </si>
  <si>
    <t>Realizar 2 mediciones de humedad relativa y temperatura de la II y III etapa del edificio y redactar los informes de resultados y recomendaciones correspondientes.</t>
  </si>
  <si>
    <t>La segunda medición de humedad relativa y temperatura se realizó en los depósitos N° 1-6 del Departamento Archivo Histórico de la II etapa.  Los resultados fueron relativamente satisfactorios y se consignaron en el informe de oficio DGAN-DC-1153-2016 de 21 de diciembre de 2016</t>
  </si>
  <si>
    <t xml:space="preserve">Meta cumplida.
La primera medición de humedad relativa y temperatura se realizó en los depósitos A, B, C, D, Seguridad y Planta Baja de la III etapa, de los departamentos Archivo Notarial e Histórico. Los resultados fueron muy satisfactorios y se consignaron en el informe de oficio DGAN-DC-740-2016 de 04 de agosto de 2016.                                             La segunda medición de humedad relativa y temperatura se realizó en los depósitos N° 1-6 del Departamento Archivo Histórico de la II etapa.  Los resultados fueron relativamente satisfactorios y se consignaron en el informe de oficio DGAN-DC-1153-2016 de 21 de diciembre de 2016. </t>
  </si>
  <si>
    <t xml:space="preserve">Dar seguimiento por escrito al cumplimiento de las recomendaciones del informe sobre humedad relativa y temperatura encontrados en los  depósitos 1 y 3 del Archivo Intermedio, A del Archivo Histórico y D del Archivo Notarial, recogidos en el 2015. </t>
  </si>
  <si>
    <t>Informe redactado</t>
  </si>
  <si>
    <t>DCONS/ REST</t>
  </si>
  <si>
    <t xml:space="preserve">Meta cumplida.
Se hizo una visita de inspección a estos depósitos aprovechando las rutinas de visitación trimestral que se hacen a todos los espacios de almacenamiento documental de la institución y se emitió el informe N° 3 de oficio DGAN-DC-958-2016 de 10 de octubre de 2016.  En dicho documento se informa que todos los deshumidificadores de los depósitos se mantenían funcionando perfectamente y que los que fueron reportados con daños en informe anteriores, fueron sustituidos por nuevos. Por otra parte, el Departamento Archivo Histórico le transmitió oportunamente a la Junta Administrativa del Archivo Nacional, la inquietud con respecto al propósito por el cual fueron instalados inyectores y extractores de aire en los depósitos de la III etapa, </t>
  </si>
  <si>
    <t xml:space="preserve"> así como las razones por las cuales pareciera que no estaban cumpliendo con el objetivo de mantener bajos niveles de humedad relativa a su interior. también,   a efectos de que la Junta le consultara estas dudas a los ingenieros de la III etapa y explicaran qué acciones correctivas se podrían emprender a corto plazo para evitar el problema con la humedad relativa, tal y como se estableció en la recomendación final del informe referenciado en esta meta.  Seguidamente, la Junta le solicitó dicha información al proveedor de la III etapa, quien le encomendó a uno de sus ingenieros resolver las consultas planteadas.  Para ello, convocó a una reunión a todos los funcionarios del Archivo Nacional involucrados en el tema, incluidas la Directora y Subdirectora General, </t>
  </si>
  <si>
    <t xml:space="preserve"> en donde se aclaró los alcances del funcionamiento de los inyectores y extractores de humedad instalados en los depósitos de la III etapa y la forma correcta de comprender el concepto "humedad relativa".  Quedó claro que en realidad los niveles que se obtuvieron de las mediciones del 2015, no eran 
medianamente altos ni preocupantes y que lo más conveniente era mantener abiertas las celosías de las ventanas de los depósitos para favorecer las condiciones ambientales adentro de ellos.                                                         </t>
  </si>
  <si>
    <t>Ejecución de las siguientes acciones estratégicas de la Comisión de Prevención de Desastres y Salvamento de Documentos Esenciales (COPREDES):</t>
  </si>
  <si>
    <t>COPREDES</t>
  </si>
  <si>
    <t>Difundir a lo interno de los departamentos Administrativo Financiero (Archivo Central), Archivo Histórico, Servicios Archivísticos Externos (Archivo Intermedio), Archivo Notarial y Conservación, el plan de prevención de desastres y salvamento de documentos esenciales.</t>
  </si>
  <si>
    <t>Actividad de difusión</t>
  </si>
  <si>
    <t>Usuarios internos</t>
  </si>
  <si>
    <t xml:space="preserve">Meta cumplida.
Los representantes de los departamentos Archivo Notarial, Servicios Archivísticos Externos,  Archivo Histórico y Administrativo Financiero, expusieron el Plan de Prevención de Desastres y Salvamento de Documentos Esenciales, en lo que concierne a sus respectivas unidades, en una de las reuniones generales de sus departamentos.                                       </t>
  </si>
  <si>
    <t>Mantener actualizado al 100% el inventario  de señalizaciones de documentos esenciales en los depósitos documentales de los archivos Histórico, Notarial e Intermedio y Archivo Central.</t>
  </si>
  <si>
    <t xml:space="preserve">Inventario actualizado </t>
  </si>
  <si>
    <t>Meta en proceso.                                                                         Se mantienen actualizadas las disposiciones de los fondos documentales y sus respectivas rotulaciones.</t>
  </si>
  <si>
    <t xml:space="preserve">Meta cumplida.
Durante la reunión de la Comisión de Prevención de Desastres y Salvamento de Documentos Esenciales (COPREDES) sostenida el pasado 29 de abril, no se encontraron motivos o circunstancias inmediatas para justificar la realización de variantes en la disposición de los documentos esenciales dentro de los depósitos donde se conservan.  No obstante, se le solicitó a los  miembros de COPREDES que en los siguientes meses hicieran una revisión más pormenorizada de movimientos que se hayan realizado o que se estén planeando hacer en los depósitos de sus respectivos departamentos y que lo comuniquen a esta comisión para tomar las previsiones del caso en cuanto a rotulación y señalizaciones.  No se recibieron peticiones.                                 </t>
  </si>
  <si>
    <t>Monitorear los cambios que se puedan presentar dentro de la disposición de los documentos críticos que forman parte del texto del Plan de Prevención y Salvamento de Documentos Esenciales y realizar loa ajustes necesarios para mantenerlo actualizado.</t>
  </si>
  <si>
    <t>Meta cumplida.
No se han recibido todavía solicitudes de los miembros de la Comisión de Prevención de Desastres y Salvamento de Documentos Esenciales (COPREDES) para hacer cambios en la disposición actual de los documentos críticos en los depósitos de sus respectivos departamentos.</t>
  </si>
  <si>
    <t>Proyectar el quehacer institucional en el ámbito nacional e internacional.</t>
  </si>
  <si>
    <t>Realizar el 100% de las fotografías y videos de actividades que organiza el Archivo Nacional y a solicitud de las autoridades del Archivo Nacional, con el fin de utilizarlas en documentos de proyección institucional (exposiciones documentales, publicaciones, informes, etc.) Aproximadamente 800</t>
  </si>
  <si>
    <t>Fotografías realizadas</t>
  </si>
  <si>
    <t>DCONS-FOTO
DG/PI</t>
  </si>
  <si>
    <t xml:space="preserve">Meta cumplida.
Se tomaron 30 fotografías digitales en el orden siguiente:                                           Charla sobre la Mar del Sur: 10.                                                                            Inauguración exposición La ciudad habitada: 20.  </t>
  </si>
  <si>
    <r>
      <t xml:space="preserve">Meta cumplida.
Se tomaron </t>
    </r>
    <r>
      <rPr>
        <b/>
        <sz val="9"/>
        <color theme="1"/>
        <rFont val="Calibri"/>
        <family val="2"/>
        <scheme val="minor"/>
      </rPr>
      <t>1.403</t>
    </r>
    <r>
      <rPr>
        <sz val="9"/>
        <color theme="1"/>
        <rFont val="Calibri"/>
        <family val="2"/>
        <scheme val="minor"/>
      </rPr>
      <t xml:space="preserve"> fotografías digitales en el orden siguiente:                                           Día Nacional de la Poesía: 54.                                                           Donación de documentos de Alberto Cañas: 5.                                  Difusión exposición del Pacífico a petición de Maureen Herrera: 25.                                                                          Presentación  publicaciones del Archivo Nacional: 36.                                                     Charla sobre discriminación racial: 41.                                                            Conversatorio de la exposición del Pacífico con Antonio Fernández: 17.                                                               Proceso de montaje de la exposición del Pacífico: 335.                                                                        Acto de inauguración de la exposición del Pacífico: 298.                                                  Visitantes a la exposición del Pacífico: 39.                                                                                </t>
    </r>
  </si>
  <si>
    <t xml:space="preserve">Congreso Archivístico Nacional: 193.                                                                                                           Actividad Rendición de cuentas I semestre 2016: 34.                                                                                     Actividad Acto Cívico de Independencia: 234.                                                               Visita guiada de estudiantes del Colegio Técnico Profesional de Buenos Aires de Puntarenas: 62.   Charla sobre la Mar del Sur: 10.                                                                            Inauguración exposición La ciudad habitada: 20.                                                                       </t>
  </si>
  <si>
    <t xml:space="preserve">Grabar en video el 100% de eventos que organiza el Archivo Nacional                                        </t>
  </si>
  <si>
    <t>Grabaciones realizadas</t>
  </si>
  <si>
    <t>DCONS/ FOTO</t>
  </si>
  <si>
    <t xml:space="preserve"> Meta cumplida.
Se grabó en video las entrevistas a Ethel Trejos Solórzano, Leonardo Perucci Molvin y Rafael Ángel Pérez Córdoba.</t>
  </si>
  <si>
    <t>TRABAJOS FUERA DE PROGRAMACIÓN</t>
  </si>
  <si>
    <t>Digitalización de 31 folios de tomos e índices de protocolo notarial para el stand del Archivo Nacional en la Feria de los Museos del Ministerio de Cultura y Juventud.</t>
  </si>
  <si>
    <t>Folios digitalizados</t>
  </si>
  <si>
    <t>DCONS/ REPRO</t>
  </si>
  <si>
    <t xml:space="preserve">Restauración de 2 retratos de la Casa de la Cultura de Heredia, costo cotizado por el Dpto. de Conservación y avalado por la Junta Administrativa del Archivo Nacional.  </t>
  </si>
  <si>
    <t>Retratos restaurados.</t>
  </si>
  <si>
    <t xml:space="preserve">Restauración del documento Guatemala N° 3579 (329) que fue localizado en Sala de Consulta con grave deterioro. </t>
  </si>
  <si>
    <t xml:space="preserve">Digitalización de 15 positivos de la transferencia T06-1994 a petición del Dpto. Servicios Archivísticos Externos.                                                               </t>
  </si>
  <si>
    <t>Positivos digitalizados</t>
  </si>
  <si>
    <t>Digitalización de 23 positivos de la transferencia T09-1994 a petición del Dpto. Servicios Archivísticos Externos.</t>
  </si>
  <si>
    <t>Digitalización de 1 positivo de la T-21-2013 del Instituto Costarricense de Cultura Hispánica a petición del Dpto. Servicios Archivísticos Externos.</t>
  </si>
  <si>
    <t xml:space="preserve">Desprender la encuadernación a 29 volúmenes de la RAN para luego ser digitalizadas.                                         </t>
  </si>
  <si>
    <t>Encuadernaciones desprendidas</t>
  </si>
  <si>
    <t>Despegar la cinta adhesiva y el soporte de papel de los positivos N° 218098-218099 y 218106 de la transferencia T058-1998 y N° 218190-218194 de la T067-1998.  correo electrónico de 8-7-16 se le asigna a Pacheco  Devuelto en correo electrónico del 8-7-16.</t>
  </si>
  <si>
    <t>Positivos restaurados</t>
  </si>
  <si>
    <t>Atender el 100% de asesorías e inspecciones a archivos públicos en materia de conservación y reproducción de documentos.</t>
  </si>
  <si>
    <t>Informes de asesorías e inspecciones</t>
  </si>
  <si>
    <t xml:space="preserve">DCONS
DSAE </t>
  </si>
  <si>
    <t>No se recibieron nuevas solicitudes de asesoría</t>
  </si>
  <si>
    <r>
      <t xml:space="preserve">Meta cumplida.
Se recibieron 2 solicitudes de asesoría, a saber:                                                                </t>
    </r>
    <r>
      <rPr>
        <b/>
        <sz val="9"/>
        <color theme="1"/>
        <rFont val="Calibri"/>
        <family val="2"/>
        <scheme val="minor"/>
      </rPr>
      <t>Semanario Universidad</t>
    </r>
    <r>
      <rPr>
        <sz val="9"/>
        <color theme="1"/>
        <rFont val="Calibri"/>
        <family val="2"/>
        <scheme val="minor"/>
      </rPr>
      <t xml:space="preserve">.                                     Mediante correo electrónico de 10-3-15, se tramitó el servicio, de lo cual resultó el </t>
    </r>
    <r>
      <rPr>
        <b/>
        <sz val="9"/>
        <color theme="1"/>
        <rFont val="Calibri"/>
        <family val="2"/>
        <scheme val="minor"/>
      </rPr>
      <t xml:space="preserve">Informe N° 01-2016.    </t>
    </r>
    <r>
      <rPr>
        <sz val="9"/>
        <color theme="1"/>
        <rFont val="Calibri"/>
        <family val="2"/>
        <scheme val="minor"/>
      </rPr>
      <t xml:space="preserve">       </t>
    </r>
    <r>
      <rPr>
        <b/>
        <sz val="9"/>
        <color theme="1"/>
        <rFont val="Calibri"/>
        <family val="2"/>
        <scheme val="minor"/>
      </rPr>
      <t xml:space="preserve">Instituto Costarricense de la Enseñanza Cultural (ICECU)                                                  </t>
    </r>
    <r>
      <rPr>
        <sz val="9"/>
        <color theme="1"/>
        <rFont val="Calibri"/>
        <family val="2"/>
        <scheme val="minor"/>
      </rPr>
      <t xml:space="preserve">Mediante oficio DG-583-2016 de 27-7-16 se tramitó el servicio, de lo cual resultó el </t>
    </r>
    <r>
      <rPr>
        <b/>
        <sz val="9"/>
        <color theme="1"/>
        <rFont val="Calibri"/>
        <family val="2"/>
        <scheme val="minor"/>
      </rPr>
      <t xml:space="preserve">Informe N° 02-2016.                                                                                 </t>
    </r>
  </si>
  <si>
    <t>Dar seguimiento por escrito al 100% de los archivos centrales de diferentes instituciones, que tienen pendiente cumplir con las recomendaciones en materia de conservación preventiva que oportunamente fueron consignadas por escrito en los informes correspondientes.</t>
  </si>
  <si>
    <t>Informes de seguimiento a recomendaciones</t>
  </si>
  <si>
    <t>DCONS 
DSAE</t>
  </si>
  <si>
    <r>
      <t xml:space="preserve">Meta cumplida.
Mediante oficio DGAN-DC-1103-2016 de 1-12-16, se solicita a la </t>
    </r>
    <r>
      <rPr>
        <b/>
        <sz val="9"/>
        <rFont val="Calibri"/>
        <family val="2"/>
        <scheme val="minor"/>
      </rPr>
      <t xml:space="preserve">Municipalidad de Alajuelita </t>
    </r>
    <r>
      <rPr>
        <sz val="9"/>
        <rFont val="Calibri"/>
        <family val="2"/>
        <scheme val="minor"/>
      </rPr>
      <t xml:space="preserve">información acerca de la ejecución de las disposiciones de carácter obligatorio sobre conservación preventiva del informe de inspección N° 05-2015.   Mediante oficio DGAN-DC-1104-2016 de 7-12-16, se solicita a la </t>
    </r>
    <r>
      <rPr>
        <b/>
        <sz val="9"/>
        <rFont val="Calibri"/>
        <family val="2"/>
        <scheme val="minor"/>
      </rPr>
      <t>Municipalidad de Cartago</t>
    </r>
    <r>
      <rPr>
        <sz val="9"/>
        <rFont val="Calibri"/>
        <family val="2"/>
        <scheme val="minor"/>
      </rPr>
      <t xml:space="preserve"> información acerca de la ejecución de las disposiciones de carácter obligatorio sobre conservación preventiva del informe de inspección N° 04-2014.          Mediante oficio DGAN-DC-1105-2016 de 7-12-16, se solicita a la</t>
    </r>
    <r>
      <rPr>
        <b/>
        <sz val="9"/>
        <rFont val="Calibri"/>
        <family val="2"/>
        <scheme val="minor"/>
      </rPr>
      <t xml:space="preserve"> Municipalidad de Desamparados</t>
    </r>
    <r>
      <rPr>
        <sz val="9"/>
        <rFont val="Calibri"/>
        <family val="2"/>
        <scheme val="minor"/>
      </rPr>
      <t xml:space="preserve"> información acerca de la ejecución de las disposiciones de carácter obligatorio sobre conservación preventiva del informe de inspección N° II-01-2015.                                                Mediante oficio DGAN-DC-1106-2016 de 1-12-16, se solicita a la </t>
    </r>
    <r>
      <rPr>
        <b/>
        <sz val="9"/>
        <rFont val="Calibri"/>
        <family val="2"/>
        <scheme val="minor"/>
      </rPr>
      <t>Municipalidad de Puntarenas</t>
    </r>
    <r>
      <rPr>
        <sz val="9"/>
        <rFont val="Calibri"/>
        <family val="2"/>
        <scheme val="minor"/>
      </rPr>
      <t xml:space="preserve"> información acerca de la ejecución de las disposiciones de carácter obligatorio sobre conservación preventiva del informe de inspección N° II-12-2014. </t>
    </r>
  </si>
  <si>
    <r>
      <t xml:space="preserve">Meta cumplida.
Se le dio seguimiento escrito a los siguientes casos:                                            </t>
    </r>
    <r>
      <rPr>
        <b/>
        <sz val="9"/>
        <color theme="1"/>
        <rFont val="Calibri"/>
        <family val="2"/>
        <scheme val="minor"/>
      </rPr>
      <t xml:space="preserve">TRIBUNAL SUPREMO DE ELECCIONES: </t>
    </r>
    <r>
      <rPr>
        <sz val="9"/>
        <color theme="1"/>
        <rFont val="Calibri"/>
        <family val="2"/>
        <scheme val="minor"/>
      </rPr>
      <t>Se reciben las respuestas a las consultas hechas mediante oficio</t>
    </r>
    <r>
      <rPr>
        <b/>
        <sz val="9"/>
        <color theme="1"/>
        <rFont val="Calibri"/>
        <family val="2"/>
        <scheme val="minor"/>
      </rPr>
      <t xml:space="preserve"> </t>
    </r>
    <r>
      <rPr>
        <sz val="9"/>
        <color theme="1"/>
        <rFont val="Calibri"/>
        <family val="2"/>
        <scheme val="minor"/>
      </rPr>
      <t xml:space="preserve">DC-1145-2015 de 3-12-15. En DC-061-2016 de 22-1-16, se le responde que sí es posible resolver la situación en los depósitos con la humedad relativa y temperatura y monitorear esas condiciones.                      </t>
    </r>
    <r>
      <rPr>
        <b/>
        <sz val="9"/>
        <color theme="1"/>
        <rFont val="Calibri"/>
        <family val="2"/>
        <scheme val="minor"/>
      </rPr>
      <t>INCIENSA</t>
    </r>
    <r>
      <rPr>
        <sz val="9"/>
        <color theme="1"/>
        <rFont val="Calibri"/>
        <family val="2"/>
        <scheme val="minor"/>
      </rPr>
      <t xml:space="preserve"> se recibe respuesta al oficio DC-1139-2015 de 7-12-15, aclarando las dos dudas que se le trasladaron. En DC-062-2016 de 22-1-16, se le envía acuse de recibo y se le manifiesta la satisfacción por cumplir lo solicitado.                               Mediante oficio DGAN-DC-1103-2016 de 1-12-16, se solicita a la Municipalidad de Alajuelita información acerca de la ejecución de las disposiciones de carácter obligatorio sobre conservación preventiva del informe de inspección N° 05-2015.                                                              Mediante oficio DGAN-DC-1104-2016 de 7-12-16, se solicita a la Municipalidad de Cartago información acerca de la ejecución de las disposiciones de carácter obligatorio sobre conservación preventiva del informe de inspección N° 04-2014. </t>
    </r>
  </si>
  <si>
    <t xml:space="preserve">Mediante oficio DGAN-DC-1107-2016 de 7-12-16, se solicita a la Municipalidad de Acosta información acerca de la ejecución de las disposiciones de carácter obligatorio sobre conservación preventiva del informe de inspección N° 10-2015.       Mediante oficio DGAN-DC-1108-2016 de 1-12-16, se solicita a la Municipalidad de Nandayure información acerca de la ejecución de las disposiciones de carácter obligatorio sobre conservación preventiva del informe de inspección N° 008-2015.  </t>
  </si>
  <si>
    <r>
      <t xml:space="preserve">                                                 Mediante oficio DGAN-DC-1105-2016 de 7-12-16, se solicita a la</t>
    </r>
    <r>
      <rPr>
        <b/>
        <sz val="9"/>
        <rFont val="Calibri"/>
        <family val="2"/>
        <scheme val="minor"/>
      </rPr>
      <t xml:space="preserve"> Municipalidad de Desamparados</t>
    </r>
    <r>
      <rPr>
        <sz val="9"/>
        <rFont val="Calibri"/>
        <family val="2"/>
        <scheme val="minor"/>
      </rPr>
      <t xml:space="preserve"> información acerca de la ejecución de las disposiciones de carácter obligatorio sobre conservación preventiva del informe de inspección N° II-01-2015.                                                     Mediante oficio DGAN-DC-1106-2016 de 1-12-16, se solicita a la </t>
    </r>
    <r>
      <rPr>
        <b/>
        <sz val="9"/>
        <rFont val="Calibri"/>
        <family val="2"/>
        <scheme val="minor"/>
      </rPr>
      <t>Municipalidad de Puntarenas</t>
    </r>
    <r>
      <rPr>
        <sz val="9"/>
        <rFont val="Calibri"/>
        <family val="2"/>
        <scheme val="minor"/>
      </rPr>
      <t xml:space="preserve"> información acerca de la ejecución de las disposiciones de carácter obligatorio sobre conservación preventiva del informe de inspección N° II-12-2014. </t>
    </r>
  </si>
  <si>
    <t xml:space="preserve">Mediante oficio DGAN-DC-1110-2016 de 7-12-16, se solicita al Instituto Costarricense de Ferrocarriles información acerca de la ejecución de las disposiciones de carácter obligatorio sobre conservación preventiva del informe de inspección N° 016-2014.   Mediante oficio DGAN-DC-1111-2016 de 2-12-16, se solicita al Centro Costarricense de Producción Cinematográfica, una cita para visitarlo y verificar in situ la ejecución de las disposiciones de carácter obligatorio sobre conservación preventiva del informe de inspección N° IS-02-2010 y remitido mediante oficio DG-1049-2011 de 20 de octubre de 2011.        </t>
  </si>
  <si>
    <r>
      <t>Mediante oficio DGAN-DC-1107-2016 de 7-12-16, se solicita a la</t>
    </r>
    <r>
      <rPr>
        <b/>
        <sz val="9"/>
        <rFont val="Calibri"/>
        <family val="2"/>
        <scheme val="minor"/>
      </rPr>
      <t xml:space="preserve"> Municipalidad de Acosta</t>
    </r>
    <r>
      <rPr>
        <sz val="9"/>
        <rFont val="Calibri"/>
        <family val="2"/>
        <scheme val="minor"/>
      </rPr>
      <t xml:space="preserve"> información acerca de la ejecución de las disposiciones de carácter obligatorio sobre conservación preventiva del informe de inspección N° 10-2015.       Mediante oficio DGAN-DC-1108-2016 de 1-12-16, se solicita a la </t>
    </r>
    <r>
      <rPr>
        <b/>
        <sz val="9"/>
        <rFont val="Calibri"/>
        <family val="2"/>
        <scheme val="minor"/>
      </rPr>
      <t>Municipalidad de Nandayure</t>
    </r>
    <r>
      <rPr>
        <sz val="9"/>
        <rFont val="Calibri"/>
        <family val="2"/>
        <scheme val="minor"/>
      </rPr>
      <t xml:space="preserve"> información acerca de la ejecución de las disposiciones de carácter obligatorio sobre conservación preventiva del informe de inspección N° 008-2015.       Mediante oficio DGAN-DC-1110-2016 de 7-12-16, se solicita al </t>
    </r>
    <r>
      <rPr>
        <b/>
        <sz val="9"/>
        <rFont val="Calibri"/>
        <family val="2"/>
        <scheme val="minor"/>
      </rPr>
      <t xml:space="preserve">Instituto Costarricense de Ferrocarriles </t>
    </r>
    <r>
      <rPr>
        <sz val="9"/>
        <rFont val="Calibri"/>
        <family val="2"/>
        <scheme val="minor"/>
      </rPr>
      <t xml:space="preserve">información acerca de la ejecución de las disposiciones de carácter obligatorio sobre conservación preventiva del informe de inspección N° 016-2014.   Mediante oficio DGAN-DC-1111-2016 de 2-12-16, se solicita al </t>
    </r>
    <r>
      <rPr>
        <b/>
        <sz val="9"/>
        <rFont val="Calibri"/>
        <family val="2"/>
        <scheme val="minor"/>
      </rPr>
      <t>Centro Costarricense de Producción Cinematográfica</t>
    </r>
    <r>
      <rPr>
        <sz val="9"/>
        <rFont val="Calibri"/>
        <family val="2"/>
        <scheme val="minor"/>
      </rPr>
      <t xml:space="preserve">, una cita para visitarlo y verificar in situ la ejecución de las disposiciones de carácter obligatorio sobre conservación preventiva del informe de inspección N° IS-02-2010 y remitido mediante oficio DG-1049-2011 de 20 de octubre de 2011.                                     </t>
    </r>
  </si>
  <si>
    <t xml:space="preserve">Meta cumplida.
El Dpto. Administrativo Financiero informa esta meta. No obstante, la charla fue impartida por el señor Max Zúñiga Fallas el 27 de junio a las 09:00 horas y contó con la participación de 4 personas.                                    </t>
  </si>
  <si>
    <t xml:space="preserve"> Meta cumplida.
Se llevó a cabo la segunda tertulia fue compartida entre los 15 funcionarios del Departamento de Conservación, el día 9 de diciembre de las 08:30-09:30 horas.  Se discutió el capítulo N° 3 "El depósito y el cuidado de los documentos" del libro "Los documentos de archivo, cómo se conservan" de los autores Carmen Bello y Angels Borrell.  La participación fue muy activa y dinámica y se valorá la posibilidad de que a este tipo de tertulias se invite a compañeros de otros departamentos que tienen que ver con la conservación documental, como los de la Sala de Consulta del Departamento Archivo Histórico.        </t>
  </si>
  <si>
    <t xml:space="preserve">Meta cumplida.
La primera tertulia se realizó el 4 de julio en horario de 2:00  a 4:00 p.m. y se contó con la participación de 15 funcionarios del Dpto. de Conservación y de otros departamentos.  Se discutieron los alcances de la propuesta del plan de conservación preventiva de documentos electrónicos.   La segunda tertulia fue compartida entre los 15 funcionarios del Departamento de Conservación, el día 9 de diciembre de las 08:30-09:30 horas.  Se discutió el capítulo N° 3 "El depósito y el cuidado de los documentos" del libro "Los documentos de archivo, cómo se conservan" de los autores Carmen Bello y Angels Borrell.  La participación fue muy activa y dinámica y se valorá la posibilidad de que a este tipo de tertulias se invite a compañeros de otros departamentos que tienen que ver con la conservación documental, como los de la Sala de Consulta del Departamento Archivo Histórico.        </t>
  </si>
  <si>
    <t>Meta en proceso.
Reunión general de departamento.        Minuta N° 04-2016 
16 de diciembre de 2016</t>
  </si>
  <si>
    <r>
      <t xml:space="preserve">Mediante correo-e de 26-1-16, se envió a todos los colaboradores el cronograma de reuniones de todo el 2016, generales y por áreas.           En seguimiento a dicho cronograma, se realizaron las siguientes 5 reuniones de trabajo:  </t>
    </r>
    <r>
      <rPr>
        <i/>
        <sz val="9"/>
        <color theme="1"/>
        <rFont val="Calibri"/>
        <family val="2"/>
        <scheme val="minor"/>
      </rPr>
      <t>Reunión general de departamento</t>
    </r>
    <r>
      <rPr>
        <sz val="9"/>
        <color theme="1"/>
        <rFont val="Calibri"/>
        <family val="2"/>
        <scheme val="minor"/>
      </rPr>
      <t xml:space="preserve">
17 de febrero de 2016
</t>
    </r>
    <r>
      <rPr>
        <b/>
        <sz val="9"/>
        <color theme="1"/>
        <rFont val="Calibri"/>
        <family val="2"/>
        <scheme val="minor"/>
      </rPr>
      <t>Minuta Nº 01-2016.</t>
    </r>
    <r>
      <rPr>
        <sz val="9"/>
        <color theme="1"/>
        <rFont val="Calibri"/>
        <family val="2"/>
        <scheme val="minor"/>
      </rPr>
      <t xml:space="preserve">                        </t>
    </r>
    <r>
      <rPr>
        <i/>
        <sz val="9"/>
        <color theme="1"/>
        <rFont val="Calibri"/>
        <family val="2"/>
        <scheme val="minor"/>
      </rPr>
      <t>Reunión Área de Encuadernación</t>
    </r>
    <r>
      <rPr>
        <sz val="9"/>
        <color theme="1"/>
        <rFont val="Calibri"/>
        <family val="2"/>
        <scheme val="minor"/>
      </rPr>
      <t xml:space="preserve">
(Incluido Armando Delgado Araya)
24 de febrero de 2016
</t>
    </r>
    <r>
      <rPr>
        <b/>
        <sz val="9"/>
        <color theme="1"/>
        <rFont val="Calibri"/>
        <family val="2"/>
        <scheme val="minor"/>
      </rPr>
      <t xml:space="preserve">Minuta Nº 01-2016. </t>
    </r>
    <r>
      <rPr>
        <sz val="9"/>
        <color theme="1"/>
        <rFont val="Calibri"/>
        <family val="2"/>
        <scheme val="minor"/>
      </rPr>
      <t xml:space="preserve"> 
</t>
    </r>
    <r>
      <rPr>
        <i/>
        <sz val="9"/>
        <color theme="1"/>
        <rFont val="Calibri"/>
        <family val="2"/>
        <scheme val="minor"/>
      </rPr>
      <t>Reunión Área de Reprografía.</t>
    </r>
    <r>
      <rPr>
        <sz val="9"/>
        <color theme="1"/>
        <rFont val="Calibri"/>
        <family val="2"/>
        <scheme val="minor"/>
      </rPr>
      <t xml:space="preserve">
</t>
    </r>
    <r>
      <rPr>
        <b/>
        <sz val="9"/>
        <color theme="1"/>
        <rFont val="Calibri"/>
        <family val="2"/>
        <scheme val="minor"/>
      </rPr>
      <t xml:space="preserve">Minuta Nº 01-2016   </t>
    </r>
    <r>
      <rPr>
        <sz val="9"/>
        <color theme="1"/>
        <rFont val="Calibri"/>
        <family val="2"/>
        <scheme val="minor"/>
      </rPr>
      <t xml:space="preserve">                               25 de abril de 2016.                  
</t>
    </r>
    <r>
      <rPr>
        <i/>
        <sz val="9"/>
        <color theme="1"/>
        <rFont val="Calibri"/>
        <family val="2"/>
        <scheme val="minor"/>
      </rPr>
      <t xml:space="preserve">Reunión general de departamento    </t>
    </r>
    <r>
      <rPr>
        <b/>
        <sz val="9"/>
        <color theme="1"/>
        <rFont val="Calibri"/>
        <family val="2"/>
        <scheme val="minor"/>
      </rPr>
      <t>Minuta N° 02-2016.</t>
    </r>
    <r>
      <rPr>
        <sz val="9"/>
        <color theme="1"/>
        <rFont val="Calibri"/>
        <family val="2"/>
        <scheme val="minor"/>
      </rPr>
      <t xml:space="preserve">                                 11 de mayo de 2016.
</t>
    </r>
    <r>
      <rPr>
        <i/>
        <sz val="9"/>
        <color theme="1"/>
        <rFont val="Calibri"/>
        <family val="2"/>
        <scheme val="minor"/>
      </rPr>
      <t xml:space="preserve">Reunión Área de Restauración
</t>
    </r>
    <r>
      <rPr>
        <b/>
        <sz val="9"/>
        <color theme="1"/>
        <rFont val="Calibri"/>
        <family val="2"/>
        <scheme val="minor"/>
      </rPr>
      <t xml:space="preserve">Minuta Nº 01-2016  </t>
    </r>
    <r>
      <rPr>
        <sz val="9"/>
        <color theme="1"/>
        <rFont val="Calibri"/>
        <family val="2"/>
        <scheme val="minor"/>
      </rPr>
      <t xml:space="preserve">                                15 de junio de 2016.                            </t>
    </r>
    <r>
      <rPr>
        <i/>
        <sz val="9"/>
        <color theme="1"/>
        <rFont val="Calibri"/>
        <family val="2"/>
        <scheme val="minor"/>
      </rPr>
      <t>Reunión general de departamento</t>
    </r>
    <r>
      <rPr>
        <sz val="9"/>
        <color theme="1"/>
        <rFont val="Calibri"/>
        <family val="2"/>
        <scheme val="minor"/>
      </rPr>
      <t xml:space="preserve">.       </t>
    </r>
    <r>
      <rPr>
        <b/>
        <sz val="9"/>
        <color theme="1"/>
        <rFont val="Calibri"/>
        <family val="2"/>
        <scheme val="minor"/>
      </rPr>
      <t>Minuta N° 03-2016</t>
    </r>
    <r>
      <rPr>
        <sz val="9"/>
        <color theme="1"/>
        <rFont val="Calibri"/>
        <family val="2"/>
        <scheme val="minor"/>
      </rPr>
      <t xml:space="preserve">                           10 de agosto de 2016. 
</t>
    </r>
    <r>
      <rPr>
        <i/>
        <sz val="9"/>
        <color theme="1"/>
        <rFont val="Calibri"/>
        <family val="2"/>
        <scheme val="minor"/>
      </rPr>
      <t>Reunión general de departamento.</t>
    </r>
    <r>
      <rPr>
        <sz val="9"/>
        <color theme="1"/>
        <rFont val="Calibri"/>
        <family val="2"/>
        <scheme val="minor"/>
      </rPr>
      <t xml:space="preserve">        </t>
    </r>
    <r>
      <rPr>
        <b/>
        <sz val="9"/>
        <color theme="1"/>
        <rFont val="Calibri"/>
        <family val="2"/>
        <scheme val="minor"/>
      </rPr>
      <t>Minuta N° 04-2016</t>
    </r>
    <r>
      <rPr>
        <sz val="9"/>
        <color theme="1"/>
        <rFont val="Calibri"/>
        <family val="2"/>
        <scheme val="minor"/>
      </rPr>
      <t xml:space="preserve"> 
16 de diciembre de 2016.  </t>
    </r>
  </si>
  <si>
    <t>Meta en proceso.
A la carpeta compartida se le agregó el consecutivo numérico de memorandums, para que los colaboradores accedan a él para hacer sus entrega de trabajos realizados por medio de correo electrónico.</t>
  </si>
  <si>
    <t>La carpeta compartida del Departamento de Conservación fue creada con la colaboración del Departamento de Tecnologías de la Información y ha estado siendo alimentada paulatinamente.   Recientemente se agregó el consecutivo numérico de memorandums, para que los colaboradores accedan a él para hacer sus entrega de trabajos realizados por medio de correo electrónico.</t>
  </si>
  <si>
    <t>Se había previsto que en el cuarto trimestre se completara la carpeta compartida con alguna normativa y procedimientos de trabajo que faltaban.  Sin embargo, a raiz de que la secretaria del departamento se trasladó en ese periodo a colaborar con la Subdirección General, no fue posible cumplir este objetivo.</t>
  </si>
  <si>
    <t xml:space="preserve">Esta meta se volverá a programar en el POI 2017 del Departamento de Conservación y durante el primer trimestre se agregará a la carpeta compartida toda la normativa y procedimientos de trabajo que faltaba.  La jefatura del departamento se encargará de esto con la colaboración de su secretaria. </t>
  </si>
  <si>
    <t>Redactar y tramitar la aprobación del procedimiento "Grabación con cámara de video digital de eventos que organiza el Archivo Nacional"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 5) Incluir los  sistemas de información manuales o automáticos que apoyan este procedimiento. 6) Incluir los formularios, instructivos, oficios, registros, adecuados.</t>
  </si>
  <si>
    <t>DCONS
DG/PI</t>
  </si>
  <si>
    <t>Realizar un análisis para determinar los usos que se le dará a la Cámara de Video Digital.</t>
  </si>
  <si>
    <t>Informe con las recomendaciones</t>
  </si>
  <si>
    <t>DCONS
DG/PI
DAF/RH
DAH</t>
  </si>
  <si>
    <t>Redactar y tramitar la aprobación del procedimiento "Reproducción digital de rollos de microfilm" y presentar a la Junta Administrativa para su aprobación; incluyendo los siguientes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</si>
  <si>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 xml:space="preserve">Meta en proceso.
Mediante oficio DGAN-DG-P-344-2016 de 13 de diciembre anterior, la Unidad de Planificación entregó el procedimiento a la Subdirección General para que lo revise.  Con oficio DGAN-SD-567-2016 del 15 de diciembre, la Subdirección remite el procedimiento a la señora Directora para su revisión y observaciones.  </t>
  </si>
  <si>
    <t xml:space="preserve">Meta cumplida parcialmente nivel alto.
Mediante oficio DGAN-DG-P-344-2016 de 13 de diciembre anterior, la Unidad de Planificación entregó el procedimiento a la Subdirección General para que lo revise.  Con oficio DGAN-SD-567-2016 del 15 de diciembre, la Subdirección remite el procedimiento a la señora Directora para su revisión y observaciones.  </t>
  </si>
  <si>
    <t xml:space="preserve">Meta cumplida.
Mediante oficio DC-1057-2016 de 16-11-16 se envió el de octubre y el de noviembre va integrado al de diciembre por medio del oficio DGAN-DC-1154-2016 de 16-12-16.   </t>
  </si>
  <si>
    <r>
      <t xml:space="preserve">Meta cumplida.
Mediante oficio DC-139-2016 de 15-2-16,  se envió el informe ejecutivo de </t>
    </r>
    <r>
      <rPr>
        <b/>
        <sz val="9"/>
        <color theme="1"/>
        <rFont val="Calibri"/>
        <family val="2"/>
        <scheme val="minor"/>
      </rPr>
      <t>enero</t>
    </r>
    <r>
      <rPr>
        <sz val="9"/>
        <color theme="1"/>
        <rFont val="Calibri"/>
        <family val="2"/>
        <scheme val="minor"/>
      </rPr>
      <t xml:space="preserve"> y por medio de oficio DGAN-DC-309-2016 de 7-4-16, se envió el consolidado de </t>
    </r>
    <r>
      <rPr>
        <b/>
        <sz val="9"/>
        <color theme="1"/>
        <rFont val="Calibri"/>
        <family val="2"/>
        <scheme val="minor"/>
      </rPr>
      <t>febrero</t>
    </r>
    <r>
      <rPr>
        <sz val="9"/>
        <color theme="1"/>
        <rFont val="Calibri"/>
        <family val="2"/>
        <scheme val="minor"/>
      </rPr>
      <t xml:space="preserve"> y </t>
    </r>
    <r>
      <rPr>
        <b/>
        <sz val="9"/>
        <color theme="1"/>
        <rFont val="Calibri"/>
        <family val="2"/>
        <scheme val="minor"/>
      </rPr>
      <t>marzo</t>
    </r>
    <r>
      <rPr>
        <sz val="9"/>
        <color theme="1"/>
        <rFont val="Calibri"/>
        <family val="2"/>
        <scheme val="minor"/>
      </rPr>
      <t xml:space="preserve"> como parte del informe del POI 2016 del I trimestre.     Mediante oficio DC-450-2016 de 10-5-16, se envió el del mes de </t>
    </r>
    <r>
      <rPr>
        <b/>
        <sz val="9"/>
        <color theme="1"/>
        <rFont val="Calibri"/>
        <family val="2"/>
        <scheme val="minor"/>
      </rPr>
      <t>abril</t>
    </r>
    <r>
      <rPr>
        <sz val="9"/>
        <color theme="1"/>
        <rFont val="Calibri"/>
        <family val="2"/>
        <scheme val="minor"/>
      </rPr>
      <t xml:space="preserve"> y por medio del oficio DGAN-DC-575-2016 de 15 de junio de 2016, se envió el de </t>
    </r>
    <r>
      <rPr>
        <b/>
        <sz val="9"/>
        <color theme="1"/>
        <rFont val="Calibri"/>
        <family val="2"/>
        <scheme val="minor"/>
      </rPr>
      <t>mayo.</t>
    </r>
    <r>
      <rPr>
        <sz val="9"/>
        <color theme="1"/>
        <rFont val="Calibri"/>
        <family val="2"/>
        <scheme val="minor"/>
      </rPr>
      <t xml:space="preserve"> El de </t>
    </r>
    <r>
      <rPr>
        <b/>
        <sz val="9"/>
        <color theme="1"/>
        <rFont val="Calibri"/>
        <family val="2"/>
        <scheme val="minor"/>
      </rPr>
      <t>junio</t>
    </r>
    <r>
      <rPr>
        <sz val="9"/>
        <color theme="1"/>
        <rFont val="Calibri"/>
        <family val="2"/>
        <scheme val="minor"/>
      </rPr>
      <t xml:space="preserve"> va consolidado en el informe II trimestre y I semestre 2016.               Mediante oficio DC-774-2016 de 18-8-16 se envió el de </t>
    </r>
    <r>
      <rPr>
        <b/>
        <sz val="9"/>
        <color theme="1"/>
        <rFont val="Calibri"/>
        <family val="2"/>
        <scheme val="minor"/>
      </rPr>
      <t>julio</t>
    </r>
    <r>
      <rPr>
        <sz val="9"/>
        <color theme="1"/>
        <rFont val="Calibri"/>
        <family val="2"/>
        <scheme val="minor"/>
      </rPr>
      <t xml:space="preserve"> y en el oficio DC-905-2016 de 27-9-16 se envió el de </t>
    </r>
    <r>
      <rPr>
        <b/>
        <sz val="9"/>
        <color theme="1"/>
        <rFont val="Calibri"/>
        <family val="2"/>
        <scheme val="minor"/>
      </rPr>
      <t>agosto</t>
    </r>
    <r>
      <rPr>
        <sz val="9"/>
        <color theme="1"/>
        <rFont val="Calibri"/>
        <family val="2"/>
        <scheme val="minor"/>
      </rPr>
      <t xml:space="preserve"> y el de </t>
    </r>
    <r>
      <rPr>
        <b/>
        <sz val="9"/>
        <color theme="1"/>
        <rFont val="Calibri"/>
        <family val="2"/>
        <scheme val="minor"/>
      </rPr>
      <t>setiembre</t>
    </r>
    <r>
      <rPr>
        <sz val="9"/>
        <color theme="1"/>
        <rFont val="Calibri"/>
        <family val="2"/>
        <scheme val="minor"/>
      </rPr>
      <t xml:space="preserve"> va integrado en el informe de labores del III trimestre.    Mediante oficio DC-1057-2016 de 16-11-16 se envió el de </t>
    </r>
    <r>
      <rPr>
        <b/>
        <sz val="9"/>
        <color theme="1"/>
        <rFont val="Calibri"/>
        <family val="2"/>
        <scheme val="minor"/>
      </rPr>
      <t>octubre</t>
    </r>
    <r>
      <rPr>
        <sz val="9"/>
        <color theme="1"/>
        <rFont val="Calibri"/>
        <family val="2"/>
        <scheme val="minor"/>
      </rPr>
      <t xml:space="preserve"> y el de </t>
    </r>
    <r>
      <rPr>
        <b/>
        <sz val="9"/>
        <color theme="1"/>
        <rFont val="Calibri"/>
        <family val="2"/>
        <scheme val="minor"/>
      </rPr>
      <t>noviembre</t>
    </r>
    <r>
      <rPr>
        <sz val="9"/>
        <color theme="1"/>
        <rFont val="Calibri"/>
        <family val="2"/>
        <scheme val="minor"/>
      </rPr>
      <t xml:space="preserve"> va integrado al de </t>
    </r>
    <r>
      <rPr>
        <b/>
        <sz val="9"/>
        <color theme="1"/>
        <rFont val="Calibri"/>
        <family val="2"/>
        <scheme val="minor"/>
      </rPr>
      <t>diciembre</t>
    </r>
    <r>
      <rPr>
        <sz val="9"/>
        <color theme="1"/>
        <rFont val="Calibri"/>
        <family val="2"/>
        <scheme val="minor"/>
      </rPr>
      <t xml:space="preserve"> por medio del oficio DGAN-DC-1154-2016 de 16-12-16.   </t>
    </r>
  </si>
  <si>
    <t>DAN</t>
  </si>
  <si>
    <t xml:space="preserve">Recibir y organizar (clasificar y ordenar) el 100% de los Indices notariales principales y adicionales en formato de papel, recibidos por ventanilla y correo (aproximadamente 136.000 y no acreditar el 100 % de aquellos que no cumplan con los requisitos.                                                                                          </t>
  </si>
  <si>
    <t>Número de índices en papel recibidos</t>
  </si>
  <si>
    <t>DAN/GCD</t>
  </si>
  <si>
    <t>Población en general</t>
  </si>
  <si>
    <t>Meta cumplida. Se recibieron 34.056 índices de los cuales 26.141 fueron en ventanilla y 7.915 por correo postal, quedando sin organizar 5.303 de conformidad con el calendario establecido.</t>
  </si>
  <si>
    <t>Meta cumplida. 
Se recibieron 144.027 índices de los cuales 86.416 fueron en ventanilla y 57.610 por correo postal, quedando pendientes de organizar 5.303 de conformidad con el calendario establecido, suma que corresponde a lo recibido en la última semana laboral del mes de diciembre.</t>
  </si>
  <si>
    <t xml:space="preserve">Revisar y aprobar el 100% de  índices notariales que presenten observaciones, testamentos e indices adicionales, presentados en formato electrónico (aproximadamente 35.000).                                                                                                                            </t>
  </si>
  <si>
    <t>Número de índices en formato electrónico recibidos</t>
  </si>
  <si>
    <t>Meta cumplida. Se recibieron 12.717 índices por internet de los cuales se aprobaron 51 con observaciones, se rechazaron 31 con observaciones, se aprobaron 337 testamentos y se rechazaron 231 testamentos por no coincidir la información.</t>
  </si>
  <si>
    <t>Meta cumplida. 
Se recibieron 50.331 índices  y 2.245 testamentos por Internet.</t>
  </si>
  <si>
    <t xml:space="preserve">Recibir y organizar (ordenar, clasificar y describir) el 100% de tomos de protocolos notariales y consulares para depósito definitivo. (aproximadamente 4500)                                                                        </t>
  </si>
  <si>
    <t>Número de tomos recibidos</t>
  </si>
  <si>
    <t>Población en general y notarios públicos</t>
  </si>
  <si>
    <t>Meta cumplida. Se recibieron y organizaron 1.126 tomos de protocolos, de los cuales 3 son consulares. Se consignaron 10 razones de cierre, 2 de notarios fallecidos, 5 por notarios inactivos y 2 por paso de tomos de depositado temporalmente a definitivo y 1 con diligencias de reposición.</t>
  </si>
  <si>
    <t>Meta cumplida. 
Se recibieron y organizaron 5.111 tomos de protocolos, de los cuales 17 son consulares y se consignaron 65 razones de cierre.</t>
  </si>
  <si>
    <t xml:space="preserve">Recibir, revisar y tramitar el 100% de las resoluciones de tomos y folios con diligencias de reposición (aproximadamente 60) </t>
  </si>
  <si>
    <t>Número de tomos recibidos en custodia temporal</t>
  </si>
  <si>
    <t>Meta cumplida. Se recibieron y tramitaron 7 resoluciones de tomos y folios con diligancias de reposición</t>
  </si>
  <si>
    <t>Meta cumplida. 
Se recibieron y tramitaron 44 resoluciones de tomos y folios con diligencias de reposición</t>
  </si>
  <si>
    <t>Recibir, revisar y custodiar el 100% de tomos de protocolo en depósito temporal, devolver o pasar a depósito definitivo si no es retirado por el notario (aproximadamente 20).</t>
  </si>
  <si>
    <t>Meta cumplida. Se recibieron 4 tomos en depósito temporal. Del total de tomos en este tipo de depósito, 10 fueron retirados, 2 pasaron a depósito definitivo.</t>
  </si>
  <si>
    <t>Meta cumplida. 
Se recibieron 39 tomos en depósito temporal. Del total de tomos en este tipo de depósito, quedan 12 en custodia del DAN.</t>
  </si>
  <si>
    <t>Realizar las gestiones para licitar en el 2016, la contratación de una empresa que ofrezca los servicios de administración, tanto técnicos como funcionales completos, para la presentación de indices por internet.</t>
  </si>
  <si>
    <t>Licitación realizada</t>
  </si>
  <si>
    <t>DAN
DAF/PROV
DTI</t>
  </si>
  <si>
    <t>Meta cumplida en periodo anterior.</t>
  </si>
  <si>
    <t xml:space="preserve">Meta cumplida. 
En fecha 6 de enero se llevó a cabo reunión con una comisión de la JAAN para discutir el borrador del cartel y se acordó llevar a cabo una audiencia preliminar del cartel. En fecha 4 de febrero se reune nuevamente la comisión y se discute la manera en que se llevará a cabo la audiencia preliminar del cartel. En fecha 18 de enero con el oficio JA-0008-2016 la JAAN solicita a la unidad Financiero Contable desarrollar una propuesta de costos para aplicarla en el cartel. En fecha 16 de febrero mediante oficio DAF-0324-2016 se comunica a la JAAN la nueva propuesta para la estructura de costos del cartel. Con oficio DAF-PROV-0702-2016 del 15 de abril, la Proveeduría emite un resumen del cartel de la licitación pública, denomida </t>
  </si>
  <si>
    <t xml:space="preserve">"Administración, comercialización y servicio al cliente del sistema de información de entrega de índices notariales a través de Internet", para el DAN. Se realizaron las gestiones para formalizar la donación del Sistema Index al AN. Con el oficio DGAN-JA-0330-2016, la JAAN comunica al Proveedor el acuerdo Nª13-2016 tomado en la sesión celebrada el 27 de abril indicando la preocupación de los requisitos de admisibilidad. Se publicó el cartel de licitación el 20 de julio; se realizó la apertura de ofertas el 29 de ese mes y se adjudicó a la empresa Master Lex el 26 de setiembre.
 </t>
  </si>
  <si>
    <t>Con correo electrónico del 6 de junio se recibe la solicitud de definir "productos similares" lo cual se informa al proveedor con el correo del 7 de junio. Con oficio DGAN-DAF-PROV-1098-2016 del 6 de junio la Proveeduría emite un resumen del cartel de la licitación pública.</t>
  </si>
  <si>
    <t>Poner a la disposición del público en general el servicio de consulta de las bases de datos matriz por medio de la página web institucional del DAN: (Aproximadamente 2000 registros del trienio 2013-2015 de cónsules y 275862 registros del trienio 1995-1997). Total: 277862 registros.</t>
  </si>
  <si>
    <t xml:space="preserve">Meta en proceso. En el periodo se pusieron en consulta 70688 registros del los índices notariales del periodo 1995-1997 y 92 registros de índices consulares del periodo 2013-2015. </t>
  </si>
  <si>
    <t xml:space="preserve">Meta cumplida parcialmente nivel bajo. En el periodo se pusieron en consulta 70688 registros de los índices notariales del periodo 1995-1997 que se han digitado con el contrato ADAI; y 92 registros de índices consulares del periodo 2013-2015. </t>
  </si>
  <si>
    <t xml:space="preserve">Respecto a la digitación de los registros de los cónsules, hubo problemas con la plantilla, por lo que el 30 de marzo el señor Jorge Arturo Arias de DTI, se reunió con la señora Ana Ferllini, para proceder a realizar la instalación de la plantilla para la digitación, sin embargo, la plantilla no fue funcional. 
El 14 de abril en reunión con Jorge Arias, Ana Ferllini y Gabriela De Franco, se definió la estructura de entrada de datos para el ingreso de información de índices consulares. Mediante correo del 20 de abril, Jorge Arias informa que ya la plantilla se encuentra lista para la digitación, sin embargo, mediante correo del 25 de abril de la señora Ana Ferllini, se informa que la plantilla genera errores. </t>
  </si>
  <si>
    <t>En el año 2017, se pondrá en consulta los registros que están siendo digitados actualmente por contrato.</t>
  </si>
  <si>
    <t>A partir del momento en que se cuenta con la plantilla, la digitadora inicia su trabajo, sin embargo, el avance es lento por cuanto la funcionaria a cargo debe colaborar con otras funciones prioritarias por la demanda del público. Respecto a la meta de la digitación de registros 1995-1997, se concluye en enero-febrero del año 2017 en razón del control de calidad y será hasta ese momento que se puedan poner en consulta.</t>
  </si>
  <si>
    <t>Meta cumplida. Con oficio DGAN-SD-0426-2016 del 13 de octubre, la Subdirectora devuelve el estudio de usuarios con observaciones las cuales se incluyen en el informe final, cuyos resultados son altamente satisfactorios.</t>
  </si>
  <si>
    <t>Meta cumplida. 
El estudio de usuarios correspondiente al año 2015 se encuentra realizado con resultados altamente satisfactorios.</t>
  </si>
  <si>
    <t xml:space="preserve"> Aplicar una encuesta para determinar el grado de satisfacción de los usuarios del DAN para efectos del IGI (preguntas 12 y 13 de la encuenta del estudio de usuarios.)"Aproximadamente 400 encuestas</t>
  </si>
  <si>
    <t>Meta cumplida en el periodo anterior.</t>
  </si>
  <si>
    <t>Meta cumplida. 
Se aplicaron la cantidad de 400 encuestas para determinar el grado de satisfacción de los usuarios del DAN para efectos del IGI.
Los resultados de la encuesta son. Pregunta 12 ¿Cómo califica el trato que recibe por parte del personal destacado en el área que visitó? se obtuvo un 97.70 y la pregunta 13 ¿Cómo califica el desempeño del personal en cuanto al conocimiento y manejo de la información en el servicio que presta? se obtuvo un 98.70</t>
  </si>
  <si>
    <t>Meta cumplida. Mediante correo electrónico, se dará a conocer al personal del DAN y jefaturas de AN el resultado del estudio de usuarios, en la última semana laborar del mes de diciembre.</t>
  </si>
  <si>
    <t>Meta cumplida. 
Mediante correo electrónico, se dará a conocer al personal del DAN y jefaturas de AN el resultado del estudio de usuarios, en la última semana laborar del mes de diciembre.</t>
  </si>
  <si>
    <t>Atender consultas presenciales y gestiones del 100% de los usuarios (plataforma de servicio y áreas de atención al público, (aproximadamente 25.000)</t>
  </si>
  <si>
    <t>Número de consultas atendidas</t>
  </si>
  <si>
    <t xml:space="preserve">Meta cumplida. 
Durante el periodo se atendieron 5400 personas.
</t>
  </si>
  <si>
    <t xml:space="preserve">Meta cumplida. 
Durante el año se atendieron 23528 personas. Durante el mes de enero, se atendieron 3936 personas. A partir del mes de febrero, entró en funcionamiento el sistema de Control de Filas. El estudio se hace a partir del control automatizado de filas, eliminando derivaciones, tiquetes internos y tiquetes en estado temporal, es decir, sólo tiquetes originales y sin derivación atendidos en cualquiera de las ventanillas de atención al público (1, 6, 7, 8, 9, 10 y 11)
</t>
  </si>
  <si>
    <t>Atender el 100 % de las consultas vía correo electrónico que plantean diferentes usuarios (por medio de la plataforma de servicio y otras áreas, aproximadamente 1000)</t>
  </si>
  <si>
    <t xml:space="preserve">Meta cumplida. 
Se atendieron 286 consultas realizadas mediante correo electrónico. </t>
  </si>
  <si>
    <t xml:space="preserve">Meta cumplida. 
Se atendieron 1257 consultas realizadas mediante correo electrónico. </t>
  </si>
  <si>
    <t xml:space="preserve">Atender el 100% de consultas a través de internet de la información que contiene el GIN (aproximadamente 45.000) </t>
  </si>
  <si>
    <t>Número de consultas atendidas por internet</t>
  </si>
  <si>
    <t>Meta cumplida. Se atendieron 13.416 consultas por internet de la información que contiene lel GIN</t>
  </si>
  <si>
    <t>Meta cumplida. 
Se atendieron 63.589 consultas por internet de la información que contiene lel GIN</t>
  </si>
  <si>
    <t>Atender el 100% consultas de la base de datos de registros de localización de documentos del DAN en el sitio WEB (aproximadamente 10.000).</t>
  </si>
  <si>
    <t>Meta cumplida. 
Se atendieron 252 consultas de la base de datos de registros de localización de documentos del DAN en el sitio web</t>
  </si>
  <si>
    <t>Meta cumplida. 
Se atendieron 2.834 consultas de la base de datos de registros de localización de documentos del DAN en el sitio web</t>
  </si>
  <si>
    <t xml:space="preserve">Facilitar el 100% de los Tomos de Protocolos Notariales y consulares originales (aproximadamente 10135 ncluye los tomos que se faciltan a lo interno: NMR, nulidades, corrección, estudios judiciales y actualización de microfilmación y digitalización) </t>
  </si>
  <si>
    <t>Número de tomos facilitados</t>
  </si>
  <si>
    <t>DAN/FDD</t>
  </si>
  <si>
    <t>Meta cumplida. 
Se facilitaron 4.109 tomos de protocolo notariales y consulares, de los cuales 1.281 fueron facilitados a usuarios externos y 2.838 a usuarios internos del DAN.</t>
  </si>
  <si>
    <t>Meta cumplida. 
Se facilitaron 15.610 tomos de protocolo notariales y consulares, de los cuales 5.818 fueron facilitados a usuarios externos y 9.792 a usuarios internos del DAN.</t>
  </si>
  <si>
    <t xml:space="preserve">Facilitar el 100% de los expedientes de índices de instrumentos notariales originales (aproximadamente 5500) </t>
  </si>
  <si>
    <t>Número de expedientes de índices facilitados</t>
  </si>
  <si>
    <t>Meta cumplida. 
Se facilitaron la cantidad de 1.331 expedientes de índices.</t>
  </si>
  <si>
    <t>Meta cumplida. 
Se facilitaron la cantidad de 6.116 expedientes de índices.</t>
  </si>
  <si>
    <t>Facilitar por medio de microfichas  el 100% de tomos e índices microfilmados (un aproximado de 5500 documentos -sobres)</t>
  </si>
  <si>
    <t>Número de sobres de tomos e índices microfilmados facilitados</t>
  </si>
  <si>
    <t>Meta cumplida. 
Se facilitaron la cantidad de 1.152 sobres de microfichas de documentos microfilmados, de los cuales 1.084 fueron de tomos de protocolo y 68 de expedientes de índices.</t>
  </si>
  <si>
    <t>Meta cumplida. 
Se facilitaron la cantidad de 5.436 sobres de microfichas de documentos microfilmados, de los cuales 5.169 fueron de tomos de protocolo y 267 de expedientes de índices.</t>
  </si>
  <si>
    <t xml:space="preserve">Facilitar el 100% de las imágenes de tomos digitalizados (aproximadamente 65.000 imágenes: 60% in situ y 40% remotamente) </t>
  </si>
  <si>
    <t>Número de imágenes consultadas</t>
  </si>
  <si>
    <t>Meta cumplida. 
Fueron consultadas 11.654  imágenes de tomos digitalizados, de las cuales 4.984  lo fueron in situ (43%), y 6.670 remotamente (57%).</t>
  </si>
  <si>
    <t>Meta cumplida. 
Fueron consultadas 54.288  imágenes de tomos digitalizados, de las cuales 22.387  lo fueron in situ (41%), y 31.901 remotamente (59%).</t>
  </si>
  <si>
    <t>Facilitar el 100% de las reproducciones en soporte papel a partir de los tomos digitalizados (un aproximado de 9.000 imágenes)</t>
  </si>
  <si>
    <t>Número de imágenes impresas</t>
  </si>
  <si>
    <t>Meta cumplida. 
Se imprimieron 2.635 imágenes a partir de tomos de protocolo digitalizados</t>
  </si>
  <si>
    <t>Meta cumplida. 
Se imprimieron 10.091 imágenes a partir de tomos de protocolo digitalizados</t>
  </si>
  <si>
    <t>Facilitar por medio de reproducción  en soporte digital a partir del microfilm el 100% de tomos e índices microfilmados ( aproximadamente  16000)</t>
  </si>
  <si>
    <t>Meta cumplida. 
Se imprimieron 3.179 imágenes a partir de tomos de protocolo microfilmados.</t>
  </si>
  <si>
    <t>Meta cumplida. 
Se imprimieron 16.836 imágenes a partir de tomos de protocolo microfilmados.</t>
  </si>
  <si>
    <t xml:space="preserve">Facilitar en préstamo al Poder Judicial el 100% documentos notariales (índices y tomos), según el artículo 60 del Código Notarial  (aproximadamente 70 </t>
  </si>
  <si>
    <t>Número de tomos prestados</t>
  </si>
  <si>
    <t>Tribunales de Justicia</t>
  </si>
  <si>
    <t>Meta cumplida. Se recibieron 14 solicitudes. Se facilitaron en préstamo al Poder Judicial, la cantidad de 20 documentos notariales, los cuales todos son tomos de protocolo y ningún expediente de índices. Se recibieron de vuelta 26 tomos que se habían prestado, sin que necesariamente correspondan a los 20 facilitados</t>
  </si>
  <si>
    <t>Meta cumplida. 
Se recibieron 91 solicitudes. Se facilitaron en préstamo al Poder Judicial, la cantidad de 105 documentos notariales, los cuales todos son tomos de protocolo y ningún expediente de índices. Se recibieron de vuelta 72 documentos notariales, de los cuales 71 son tomos y un expediente de índices, sin que necesariamente correspondan a los 105 facilitados</t>
  </si>
  <si>
    <t xml:space="preserve">Tramitar el 100% de las órdenes de secuestro de tomos de protocolos e índices notariales (aproximadamente 270) </t>
  </si>
  <si>
    <t>Número de documentos notariales secuestrados</t>
  </si>
  <si>
    <t xml:space="preserve">Meta cumplida. Se recibieron 58 órdenes de secuestro. Se secuestraron, la cantidad de 69 documentos notariales, los cuales todos son tomos de protocolo.  </t>
  </si>
  <si>
    <t xml:space="preserve">Meta cumplida. 
Se recibieron 341 órdenes de secuestro. Se secuestraron, la cantidad de 291 documentos notariales, los cuales todos son tomos de protocolo.  </t>
  </si>
  <si>
    <t xml:space="preserve"> Recibir el 100% de documentos notariales secuestrados y prestados (aproximadamente 300.</t>
  </si>
  <si>
    <t>Número de documentos notariales secuestrados y prestados recibidos</t>
  </si>
  <si>
    <t>Poblacion en general</t>
  </si>
  <si>
    <t>Se recibieron de vuelta 123 documentos de los cuales 6 son  índice. que se habían secuestrado  sin que necesariamente correspondan a los 69 secuestrados.</t>
  </si>
  <si>
    <t>Meta cumplida.
Se recibieron de vuelta 369 documentos de los cuales 10 son  índice. que se habían secuestrado  sin que necesariamente correspondan a los 369 secuestrados.</t>
  </si>
  <si>
    <t>Brindar el 100% de solicitudes del servicio de fotocopia simple por medio del concesionario para el DAN y otras áreas (300.000 copias aproximadamente)</t>
  </si>
  <si>
    <t>Número de fotocopias</t>
  </si>
  <si>
    <t>Fotocopiadora</t>
  </si>
  <si>
    <t>Público en general</t>
  </si>
  <si>
    <t>Meta cumplida. 
Se expidieron por parte del concesionario la cantidad de 55048 copias a solicitud de los usuarios</t>
  </si>
  <si>
    <t>Meta cumplida. 
Se expidieron por parte del concesionario la cantidad de 248.932 copias a solicitud de los usuarios</t>
  </si>
  <si>
    <t xml:space="preserve">Expedir el 100% de las solicitudes de constancias que procedan legalmente (aproximadamente 1300 constancias) </t>
  </si>
  <si>
    <t>Número de constancias emitidas</t>
  </si>
  <si>
    <t>Meta cumplida. 
Se emitieron 321 constancias</t>
  </si>
  <si>
    <t>Meta cumplida. 
Se emitieron 1528 constancias</t>
  </si>
  <si>
    <t xml:space="preserve">Expedir el 100% de certificaciones y  fotocopias certificadas de documentos notariales (aproximadamente 3500) </t>
  </si>
  <si>
    <t>Número de fotocopias certificadas emitidas</t>
  </si>
  <si>
    <t>Población en General</t>
  </si>
  <si>
    <t>Meta cumplida. 
Se emitieron 942 certificaciones y fotocopias certificadas.</t>
  </si>
  <si>
    <t>Meta cumplida. 
Se emitieron 3889 certificaciones y fotocopias certificadas.</t>
  </si>
  <si>
    <t xml:space="preserve">Expedir el 100% de las solicitudes de testimonios de escritura que procedan legalmente. (aproximadamente 700) </t>
  </si>
  <si>
    <t>Número de testimonios emitidos</t>
  </si>
  <si>
    <t>Meta cumplida. 
Se emitieron 197 testimonios.</t>
  </si>
  <si>
    <t>Meta cumplida. 
Se emitieron 800 testimonios.</t>
  </si>
  <si>
    <t xml:space="preserve">Tramitar el 100% de solicitudes de ulterior boleta de seguridad que procedan. (aproximadamente 120) </t>
  </si>
  <si>
    <t>Ulteriores boletas de seguridad tramitadas</t>
  </si>
  <si>
    <t>DAN/FACI</t>
  </si>
  <si>
    <t>Meta cumplida. 
Se tramitaron 77 solicitures de ulterior boleta de seguridad.</t>
  </si>
  <si>
    <t>Meta cumplida. 
Se tramitaron 194 solicitures de ulterior boleta de seguridad.</t>
  </si>
  <si>
    <t>Con el correo electrónico del 27 de mayo del año 2016, remitido a la Unidad de Planificación, concretamente a la compañera Marcela Ávalos, con ocasión de ingresar el proyecto de construcción de la IV etapa al banco de proyectos de MIDEPLAN, se le informa una proyección de crecimiento del volumen documental y las necesidadses de mobiliario y equipo. Está pendienten una reunión con la Subdirectora para afinar los datos informados.</t>
  </si>
  <si>
    <t>Carga laboral ha impedido realizar la reunión con la Subdirección para afinar los datos suministrados a la Unidad de Planificación.</t>
  </si>
  <si>
    <t>Se coordinará una reunión de coordinación con la Subdirección General, en febrero 2017, para afinar las proyecciones realizadas de crecimiento documental y demás aspectos relacionales.</t>
  </si>
  <si>
    <t>Coordinar con el Concesionario GSI, la digitalización del 100% de los tomos de protocolo recibidos en depósito definitivo (aproximadamente 4500 tomos) y facilitarlo por medio de la página web.</t>
  </si>
  <si>
    <t>Protocolos digitalizados</t>
  </si>
  <si>
    <t xml:space="preserve">DAN </t>
  </si>
  <si>
    <t>Usuario en general</t>
  </si>
  <si>
    <t xml:space="preserve">Meta cumplida.
Se remitieron a digitalizar 960 tomos, los cuales corresponden a 374.058 imágenes. </t>
  </si>
  <si>
    <t xml:space="preserve">Meta cumplida.
Se remitieron a digitalizar 4.908 tomos, los cuales corresponden a 1.879.118 imágenes. </t>
  </si>
  <si>
    <t>Coordinar con el Concesionario GSI, la actualización de la digitalización del 100% de los tomos de protocolos con diligencias de reposición concluidas, notas marginales de referencia, anulación y corrección de escrituras y folios secuestrados, aproximadamente 18348 imágenes totales (corresponde a aproxidamente 6116 imágenes reales)</t>
  </si>
  <si>
    <t>Imágenes digitalizadas actualizadas</t>
  </si>
  <si>
    <t>Meta cumplida.
Se actualizaron 4.762 imágenes totales de  protocolos digitalizados, lo que equivale a un total de 3.006 imágenes reales correspondientes a notas margiales de referencia, digitalización de diligencias de reposición, notas de nulidad, de corrección y folios secuestrados. Quedan pendientes 1516 notas marginales de referencia que actualizar, por cuanto diariamente aumenta la cantidad de NMR consignadas y que deben actualizarse.</t>
  </si>
  <si>
    <t>Meta cumplida.
Se actualizaron 13.378 imágenes totales de  protocolos digitalizados, lo que equivale a un total de 8.368 imágenes reales correspondientes a notas margiales de referencia, digitalización de diligencias de reposición, notas de nulidad, de corrección y folios secuestrados. Quedan pendientes 1516 notas marginales de referencia que actualizar, tomando en cuenta que diariamente se consignan NMR que deben de actualizarse. Es importante resaltar que se superó la meta a pesar de que en el primer semestre y tercer trimestre se tenía un déficit importante; en el último trimestre se destacó en perjuicio de la atención al público, a una funcionaria dedicada en 80% a esta labor.</t>
  </si>
  <si>
    <t>Realizar las gestiones correspondientes para la continuidad de la digitalización de tomos de protocolos, en razón de la conclusión del contrato con la empresa GSI.</t>
  </si>
  <si>
    <t>Digitalización de tomos continua</t>
  </si>
  <si>
    <t>Meta cumplida. A partir del día 16 de noviembre del año 2016, se continuó con la digitalización de tomos a través de un nuevo contrato que rige por un año prorrogable anualmuente hasta por cuatro más.</t>
  </si>
  <si>
    <t xml:space="preserve">Meta cumplida. 
En fecha 8 de marzo se remite propuesta de cartel para digitalización a proveeduría y asesoría jurídica para su revisión. El 29 de marzo se hace un recordatorio para que remitan observaciones a la propuesta del cartel. Se recibe correo el 29 de marzo por parte de la Asesoría Jurídica remitiendo el oficio AJ-065-2016 donde se indicaban las observaciones de esa Área, dirigido al proveedor.  En el mes de abril se revisó la propuesta de cartel por parte de la Asesoría Legal y Proveeduría (Oficio AJ-065-2016, solo de Legal correo electrónico  5 de abril de 2016, del proveedor). 
</t>
  </si>
  <si>
    <t>Se solicitó la liberación presupuestaria  correspondiente al periodo de 4 de noviembre en adelante para dar contenido presupeustario a la nueva contratación (correo  del 8 de abril).
Se recibió el cartel el 26 de abril con observacines para su análisis. En reunión del 2 de mayo analizaron las observaciones y se  remitió al Jefe de DTI  para incorporar la lista de software y hardware. El 17 de mayo lo envía nuevamente la Proveeduría para el visto bueno final.</t>
  </si>
  <si>
    <t xml:space="preserve"> Con fecha 30 de mayo se remitió a la Proveeduria con las modificaciones y varias preguntas (correo del 30 de mayo). Con correo del 10 de junio se recibieron  las observaciones realizadas por el Presidente de la JAAN al cartel. Con correo del 14 de junio se responden los cuestionamientos.
El 12 de julio se publicó la licitación; el 28 de ese mes se realizó la apertura de las ofertas y el 26 de setiembre se adjudicó a la empresa GSI. S.A. el contrato.
A partir del día 16 de noviembre del año 2016, se continuó con la digitalización de tomos a través de un nuevo contrato que rige por un año prorrogable anualmuente hasta por cuatro más.
</t>
  </si>
  <si>
    <t>Digitar y revisar 2000 registros de índices notariales consulares del trienio 2013-2015 presentados en soporte papel (en horario extraordinario) y aproximadamente 275.862 registros del trienio 1995-1997 (contrato de 4 digitadores por la JAAN y control de calidad de Coordinadores en horario extraordinario)</t>
  </si>
  <si>
    <t>Registros digitados</t>
  </si>
  <si>
    <t xml:space="preserve">Meta cumplida. Se digitaron 313 registros de índices consulares de periodo 2013-2015 y de índices notariales del trienio 1995-97 la cantidad de 153.347 registros. </t>
  </si>
  <si>
    <t>Meta cumplida parcialmente nivel alto.
Se digitaron un total de 276.461, de los cuales 599 corresponden a índices consulares del trienio 2013-2015 presentados en soporte papel; y del contrato con la JAAN 275.862 registros del trienio 1995-1997.</t>
  </si>
  <si>
    <t>Se presentaron dificultades por la carga de trabajo en el DAN para la revisión de los registros digitados por medio de contratación externa. Ante esta situación se solicitaron y aprobaron horas extras para cuadro técnicos, quienes han emprendido un trabajo intenso en tiempo extraordinario, 4 horas diarias, todos los días de la semana e incluso los días sábados. No obstante lo anterior, no fue posible concluir con la revisión de los 7 tractos de registros digitados.</t>
  </si>
  <si>
    <t>En enero y febrero de 2017 se continuará y concluirá con la revisión de los registros digitados correspondientes a últimos dos tractos. Se tramitará la solicitud de tiempo extraordinario requerido.</t>
  </si>
  <si>
    <t>Meta en proceso. Durante el periodo se remitieron la cantidad de 300 tomos para un total de 353 imágenes reales.</t>
  </si>
  <si>
    <t>Meta cumplida parcialmente nivel bajo.
Durante el periodo se remitieron la cantidad de 1.650 tomos para un total de 1.860 imágenes reales.</t>
  </si>
  <si>
    <t>El colaborador encargado de la tramitación de la actualización de la digitalización fue incapacitada por  40 días. Se nombró personal sustituto, sin embargo no se le asigno esta labor por lo delicado. Se encuentra al día la actualización de la microfilmación respecto a diligencias de reposición concluidas, anulación, corrección de escrituras y folios secuestrados; no así respecto a las NMR. Por otra parte, debido al mal manejo de la hoja electrónica donde se lleva el control de las actualizaciones genera lentitud en la tramitación de esta meta</t>
  </si>
  <si>
    <t>Ha iniciado una etapa de depuración de las matrices donde se lleva el control de los  listados de remisión de actualizaciones al DCONS desde abril del 2013 y, cada vez que se consigna una nota marginal sea de referencia o de corrección, se verifica si el tomo está microfilmado para remitirlo a actualizar en la siguiente entrega.</t>
  </si>
  <si>
    <t xml:space="preserve">Meta cumplida. Se remitieron 13 folios para restaurar y se recibieron 13 </t>
  </si>
  <si>
    <t xml:space="preserve">Meta cumplida. 
Se remitieron 54 folios para restaurar y se recibieron 54. </t>
  </si>
  <si>
    <t xml:space="preserve">Meta cumplida. Se remitieron 71 folios para restaurar y se recibieron 63. </t>
  </si>
  <si>
    <t xml:space="preserve">Meta cumplida. 
Se remitieron 700 folios para restaurar y se recibieron 666. </t>
  </si>
  <si>
    <t xml:space="preserve">Ordenar el 100% de los documentos  relativos a fallecimiento y cese de notarios en los expedientes de índices (aproximadamente 700) </t>
  </si>
  <si>
    <t>Número de expedientes actualizados</t>
  </si>
  <si>
    <t>Se ordenaron 168 documentos relativos a fallecimientos y ceses de notarios en los expedientes de índices</t>
  </si>
  <si>
    <t>Se ordenaron 2030 documentos relativos a fallecimientos y ceses de notarios en los expedientes de índices</t>
  </si>
  <si>
    <t>Meta cumplida. En la sesión 10-2016 del 18 de octubre del año 2016 de la Comisión de Descripción, en el acuerdo 4, se aprueba y actualiza el Cuadro de Clasificación del DAN, comunicado en el oficio DGAN-CD-048-2016 del 15 de noviembre del año 2016.</t>
  </si>
  <si>
    <t>Meta cumplida. 
En la sesión 10-2016 del 18 de octubre del año 2016 de la Comisión de Descripción, en el acuerdo 4, se aprueba y actualiza el Cuadro de Clasificación del DAN, comunicado en el oficio DGAN-CD-048-2016 del 15 de noviembre del año 2016.</t>
  </si>
  <si>
    <t>Realizar diariamente el cotejo de todos los documentos facilitados y guardados en la Sala de Consulta del Archivo Histórico y del Archivo Notarial</t>
  </si>
  <si>
    <t>DAH/ARD
DAN</t>
  </si>
  <si>
    <t>Meta cumplida. 
Se revisaron y cotejaron, la cantidad de 2794 documentos facilitados a los usuarios externos.
Los resultados de los cotejos, fueron satisfactorios, salvo por el expediente de índices signatura 74468, el cual fue facilitado el día 6 de diciembre y no aparece en el lugar que le corresponde en el depósito. Lo anterior debido a que al funcionario de recién ingreso y destacado en el depósito, guardó los documentos facilitados al público antes de cotejarlo.</t>
  </si>
  <si>
    <t>En el I Trimestre 2017 se llevará a cabo una busqueda exhaustiva del expediente número 74468, en los depósitos del Departamento Archivo Notarial, emitiendo el informe respectivo.</t>
  </si>
  <si>
    <t xml:space="preserve">Meta cumplida. 
Se revisaron y cotejaron un total de 91 documentos notariales, facilitados en más de una ocasión y en días distintos durante el periodo. Los resultados han sido satisfactorios. </t>
  </si>
  <si>
    <t xml:space="preserve">Meta cumplida. 
Se revisaron y cotejaron un total de 456 documentos notariales, facilitados en más de una ocasión y en días distintos durante el periodo. Los resultados han sido satisfactorios. </t>
  </si>
  <si>
    <t xml:space="preserve">Realizar un inventario general de tomos o índices notariales para detectar faltantes, localizarlos y presentar un informe escrito con los resultados". </t>
  </si>
  <si>
    <t>Tomos e indices inventariados</t>
  </si>
  <si>
    <t>Meta en proceso. El inventario se iniciará en los días 26, 27 y 28 de diciembre y se realizará en el depósito de índices del primer piso, ya que serán los que se moverán con la construcción de la cuarta etapa del AN.</t>
  </si>
  <si>
    <t>Meta cumplida parcialmente nivel medio.
El inventario se iniciará en los días 26, 27 y 28 de diciembre y se realizará en el depósito de índices del primer piso, ya que serán los que se moverán con la construcción de la cuarta etapa del AN.</t>
  </si>
  <si>
    <t>El inventario no se pudo iniciar anteriormente, dadas las plazas vacantes de oficinistas.</t>
  </si>
  <si>
    <t>Para el año 2017, continuar con el inventario en caso de que no se termine en los días mencionados.</t>
  </si>
  <si>
    <t>Ejecutar las medidas correctivas  de acuerdo con el resultado del informe del inventario de tomos realizado en el año 2015."</t>
  </si>
  <si>
    <t xml:space="preserve">Meta cumplida.
En el inventario del 2015 se detectaron tomos faltantes, sin embargo, se solicitó al funcionario Bryan Castro, hacer una verificación en los depósitos al respecto, dando positivo, en virtud de que se detectaron los faltantes (estaban para encuadernar, para restauraciones y en actualización).  No quedó ningún faltante."
</t>
  </si>
  <si>
    <t xml:space="preserve">Revisar la ordenación de los ficheros de fichas descriptivas y de fundas de microfichas originales. </t>
  </si>
  <si>
    <t>Ficheros y fundas ordenados</t>
  </si>
  <si>
    <t>Meta en proceso. Durante el periodo se ordenaron las microfichas de las letras S a la U. Además se han ordenado 3100 microfichas duplicadas actualizadas; y se han ordenado y archivado las microfichas originales de 161 tomos microfilmados en el depósito de seguridad.</t>
  </si>
  <si>
    <t xml:space="preserve">Meta cumplida.
Con TCU se ordenaron las letras de la M a la Z de las fichas descriptivas de tomos de protocolo. 
Se presentó el proyecto Adai para  la ordenación de las fichas originales por número de signatura (desde el primer tomo microfilmado hasta la signatura 98000).
Con TCU se ha ordenado 1 caja de  microfichas originales por orden alfabético y en proceso 2. Durante el periodo se ordenaron las microfichas de las letras S a la U. Además se han ordenado 3100 microfichas duplicadas actualizadas; y se han ordenado y archivado las microfichas originales de 161 tomos microfilmados en el depósito de seguridad.
</t>
  </si>
  <si>
    <t>Solicitar cada tres meses la devolución de los documentos notariales secuestrados a los despachos judiciales, con vista en la información generada en el GIN.</t>
  </si>
  <si>
    <t>Solicitudes realizadas</t>
  </si>
  <si>
    <t>Meta incumplida. 
El Gestor de Información Notarial no tiene una herramienta que permita la obtención de un listado que no deba depurarse para comunicar a los documentos secuestrados y préstados, de manera certera y eficiente, por lo que con el insumo con el que se cuenta da para un informe al año por lo complicado que resulta obtener la información. Si bien es cierto, se realizó una mejora en el GIN, esta incluye solo los documentos secuestrados, prestados y devueltos del mes de setiembre a la fecha. No obstante, del informe remitido a la Corte en el tercer trimestre se han obtenido los siguientes resultados: de los 301 documentos notariales reportados como secuestrados o prestados, han sido devueltos al primero de diciembre, 91 de ellos.</t>
  </si>
  <si>
    <t>Meta incumplida parcialmente nivel medio.</t>
  </si>
  <si>
    <t>El Gestor de Información Notarial no tiene una herramienta que permita la obtención de un listado que no deba depurarse para comunicar a los documentos secuestrados y préstados, de manera certera y eficiente, por lo que con el insumo con el que se cuenta da para un informe al año por lo complicado que resulta obtener la información. Si bien es cierto, se realizó una mejora en el GIN, esta incluye solo los documentos secuestrados, prestados y devueltos del mes de setiembre a la fecha. No obstante, del informe remitido a la Corte en el tercer trimestre se han obtenido los siguientes resultados: de los 301 documentos notariales reportados como secuestrados o prestados, han sido devueltos al primero de diciembre, 91 de ellos.</t>
  </si>
  <si>
    <t>Analizar la efectividad de esta meta en el POI 2017 para proponer que sea anual.</t>
  </si>
  <si>
    <t>Finalizar la redacción de los dos proyectos de ley: Ley General de Archivos y Ley del Archivo Nacional y presentarlos a la Junta Administrativa del Archivo Nacional y darlos a conocer al Sistema Nacional de Archivos.</t>
  </si>
  <si>
    <t>Proyectos elaborados</t>
  </si>
  <si>
    <t>CRL</t>
  </si>
  <si>
    <t>Archivo Nacional y Sistema Nacional de Archivos</t>
  </si>
  <si>
    <t>En fecha 29 de setiembre, se recibe oficio DGAN-DG-776-2016, suscrito por la Directora General, al cual acompaña copia del proyecto  remitido con preguntas, observaciones y dudas. La Comisión acuerda en la sesión del 12 de octubre, retomar el tema en cuanto se concluya la revisión de las observaciones recibidas al Reglamento Ejecutivo.</t>
  </si>
  <si>
    <t xml:space="preserve">Meta cumplida parcialmente nivel medio.
Se concluyo la redacción de la propuesta de ley para la transformación del Archivo en una institución autónoma (INAR) y se redactó una segunda opción variando la organización del Archivo Nacional,  manteniéndose dentro del MCJ. Se remitió a la DG con oficio DAN-0279-2016. La DG lo remitió a la JAAN con oficio DG-095-2016.
Con acuerdo 3.1 tomado en la sesión Nª 11-2016 por la JAAN comunicado con el oficio DGAN-JA-0291-2016, la Junta informa a la CRL que la redacción de los proyectos de ley es prioritario y solicita a la Directora remitr las </t>
  </si>
  <si>
    <t>El trabajo se suspendió dado que entramos en el analisis del ASCI y  SEVRI, donde los miembros de la CRL participan activamente, en especial la Asesora Legal y se le da prioridad a las observaciones recibidas al Reglamento Ejecutivo</t>
  </si>
  <si>
    <t>Concluir en el primer trimestre con la propuesta a las leyes sobre el Archivo Nacional</t>
  </si>
  <si>
    <t>observaciones a los proyectos de ley recibidos en febrero  e informa que las señoras Liiliam Alvarado y Raquel Umaña harán llegar a la comisión las observaciones, las que se reciben el 15 de abril por correo electrónico.</t>
  </si>
  <si>
    <t>Con oficio DGAN-JA-0292-2016 se comunica el acuerdo Nº 3.2 tomado en la sesión Nº 11-2016, donde solicitan el cálculo o porcentaje  de autofinanciamiento en caso de que se pretenda convertir la Insitución en autónoma. Cálculo que se debe hacer conjuntamente con el DAF. Con oficio DGAN-CRL-005-2016 se solicitó al DAF el monto requerido por la JAAN. Con oficio DGAN-CRL-003-2016, se solicita a la JAAN una prórroga de dos meses para concluir la redacción de los proyectos de ley, la cual se aprueba en el acuerdo 11 tomado en la sesión Nª14-2016 comunicado en oficio DGAN-JA-0373-2016. 
Se inició la redacción del proyecto de Ley del SNA.</t>
  </si>
  <si>
    <t xml:space="preserve">Con acuerdo 3.1 tomado en la sesión Nª 11-2016 por la JAAN comunicado con el oficio DGAN-JA-0291-2016, la Junta informa a la CRL que la redacción de los proyectos de ley es prioritario y solicita a la Directora remitir las observaciones a los proyectos de ley recibidos en febrero  e informa que las señoras Liiliam Alvarado y Raquel Umaña harán llegar a la comisión las observaciones, las que se reciben el 15 de abril por correo electrónico. 
Con acuerdo 3.2 de la misma sesión, la JAAN solicita el calculo o porcentaje de autofinanciamiento en el caso particular de si pretende convertir  a la insitución en autónoma. </t>
  </si>
  <si>
    <t>Con se le informa a la JAAN con el oficio DGAN-CRL-009-2016 del 1 de setiembre de 2016 y se sugiere nueva redacción a los artículos que se refieren al tema de financiamiento en ambas propuestas. Se recibió mediante oficio DGAN-DSAE- 280-2016, del 12 de agosto suscrito por Ivannia Valverde. Jefe del DSAE el aparte del estudio para determinar la ubicación sectorial más conveniente para el Archivo Nacional.
Está pendiente la incorporación de las observaciones de miembros de la JAAN en espera de las observaciones de la Directora.</t>
  </si>
  <si>
    <t>Dar a conocer el proyecto de Reglamento Ejecutivo de la Ley 7202 y tramitar la publicación de éste y del ROSAN en el MCJ.</t>
  </si>
  <si>
    <t>Proyectos de reglamentos</t>
  </si>
  <si>
    <t>JAAN 
DG 
CRL</t>
  </si>
  <si>
    <t>Meta en proceso: En relación con el Reglamento Ejecutivo: se recibieron aproximadamente 26 correos con observaciones, algunas de ellas incluyen múltiples temas. Se realizaron 2 reuniones de la comisión para analizar lo recibido, se han analizado 15 correos  y una aumentada ccon la señora Directora, Subdirectora, Natalia Cantillano y Alexander Barquero del MICITT para analizar las observacviones relacionadas con el documento electrónico.</t>
  </si>
  <si>
    <t xml:space="preserve">Meta cumplida parcialmente nivel bajo.
En relación con el proyecto de Reglamento Ejecutivo: Se concluye la revisión con la Dirección General el 30 de agosto y se envía circular al SNA informando que el proyecto estará  en consulta pública en el sitio web del 5 al 30 de setiembre. Se recibieron aproximadamente 26 correos con observaciones, algunas de ellas incluyen múltiples temas. Se realizaron 2 reuniones de la comisión para analizar lo recibido, se han analizado 15 correos  y una reunión  aumentada con la señora Directora, Subdirectora, Natalia Cantillano y Alexander Barquero del MICITT para analizar las observacviones relacionadas con el documento electrónico.
</t>
  </si>
  <si>
    <t>El trabajo se suspendió dado que entramos en el analisis del ASCI y  SEVRI, donde los miembros de la CRL participan activamente, en especial la Asesora Legal.</t>
  </si>
  <si>
    <t>Concluir la  revisión de las observaciones recibidas al Reglamento Ejecutivo en el mes de enero del 2017 y remitir la propuesta de Reglamento Ejecutivo a la JAAN.</t>
  </si>
  <si>
    <t>Respecto al ROSAN con el  oficio DGAN-CRL-10-2016 del 7 de setiembre de 2016 se remite a la JAAN la versión definitiva. Se recibió correo electrónico de la Directora donde solicita una revisión al artículo 62 y la numeración a partir de este</t>
  </si>
  <si>
    <t>En cuanto la JAAN responda se dará prioridad.</t>
  </si>
  <si>
    <t>Incluir en la propuesta de la Ley General de Archivos un cambio en la integración de la Comisión Nacional de Selección y Eliminación de Documentos con profesionales de otras especialidades (Informática, Derecho, Administración Publica, ¿Archivística? ) y que el archivista de la Institución productora asista como invitado a la sesión respectiva.</t>
  </si>
  <si>
    <t>Proyectos de ley</t>
  </si>
  <si>
    <t xml:space="preserve">
CRL</t>
  </si>
  <si>
    <t>Meta cumplida. En la propuesta de Proyecto de la Ley General de Archivos se propone integrar la Comisión Nacional de Selección y Eliminación de Documentos así: historiador, un archivista, un abogado, un administrador, un politólogo y un informático.</t>
  </si>
  <si>
    <t>Dar a conocer y solicitar observaciones del proyecto de Ley General de Archivos, a los archivistas del Sistema Nacional de Archivos</t>
  </si>
  <si>
    <t>Consulta proyecto de Ley</t>
  </si>
  <si>
    <t>Con oficio DGAN-DG-776-2016 del 29 de setiembre de 2016, recibido el 4 de octubre  la Directora responde el oficio  DGAN-CRL-008-2016 del 17 de agosto de 2016  remitido a la JAAN, con sus  observaciones  e información relativa a los temas que se deben contemplar en la legislación archivística. De la JAAN no se ha recibido respuesta</t>
  </si>
  <si>
    <t>Meta en proceso.
El proyecto de ley se concluyó y remitió a la JAAN con el oficio DGAN-CRL-008-2016 del 17 de agosto de 2016 , sin embargo no se ha recibido respuesta con la aprobación u observaciones para proceder a poner en consulta pública el proyecto.
Con oficio DGAN-DG-776-2016 del 29 de setiembre de 2016, recibido el 4 de octubre  la Directora responde el oficio  DGAN-CRL-008-2016 del 17 de agosto de 2016  remitido a la JAAN, con sus  observaciones  e información relativa a los temas que se deben contemplar en la legislación archivística. De la JAAN no se ha recibido respuesta</t>
  </si>
  <si>
    <t>Se esperan las observaciones de la JAAN para hacer un solo análisis</t>
  </si>
  <si>
    <t>En cuanto se reciban las observaciones de JAAN revisar y concluir la redacción del proyecto de ley</t>
  </si>
  <si>
    <t>Meta incumplida. 
Aun no se han publicado los nuevos reglamentos</t>
  </si>
  <si>
    <t>Carga laboral de los miembros de la CRL han impedido la conclusión de los reglamentos</t>
  </si>
  <si>
    <t>Se incorpora en el POI 2017, la publicación de los reglamentos en el II Trimestre, momento propicio para brindar las charlas programadas.</t>
  </si>
  <si>
    <t>Coadyuvar en la regulación del ejercicio del Notariado en Costa Rica.</t>
  </si>
  <si>
    <t xml:space="preserve">Denunciar ante la DNN el 100% de los notarios por infracción al artículo 27 del Código Notarial (Omisión o presentación tardía de índices en aproximadamente 24 reportes) </t>
  </si>
  <si>
    <t>Número de reportes emitidos</t>
  </si>
  <si>
    <t>Dirección Nacional de Notariado y cuidadanía</t>
  </si>
  <si>
    <t>Meta cumplida. Se remitieron 4 denuncias para un total de 1870 notarios con índices pendientes.</t>
  </si>
  <si>
    <t>Meta cumplida. 
Se remitieron 24 denuncias por no presentación o presentación tardía de índices, correspondientes a diciembre del año 2015 a noviembre del año 2016.</t>
  </si>
  <si>
    <t xml:space="preserve">Denunciar ante el Juzgado Notarial  el 100% de los notarios por infracciones al Código Notarial y normas conexas, tales como notas marginales de corrección, depósito tardío de protocolo, razón de cierre al margen y notarios que cartulan suspendidos (aproximadamente 100). </t>
  </si>
  <si>
    <t>Número de denuncias presentadas</t>
  </si>
  <si>
    <t>DAN/GCD 
DAN/FDD</t>
  </si>
  <si>
    <t>Juzgado Notarial y ciudadanía</t>
  </si>
  <si>
    <t>Meta cumplida. Se remitieron 7 denuncias al Juzgado Notarial</t>
  </si>
  <si>
    <t>Meta cumplida. 
Se remitieron 192 denuncias en total al Juzgado Notarial.</t>
  </si>
  <si>
    <t>Denunciar por el delito de Retención y Apropiación Indebida a los despachos judiciales que habiendo realizado la gestión de devolución, no lo devuelvan o no justifiquen la necesidad de mantenerlo secuestrado.(aproximadamente 50 tomos no devuelto)</t>
  </si>
  <si>
    <t xml:space="preserve">Meta incumplida. </t>
  </si>
  <si>
    <t>Ver explicación en la meta 1-9-17-0-0. Del informe presentado a la Corte Suprema de Justicia mediante oficio DGAN-DAN-943-2016, de fecha 31 de agosto del año 2016, aún se están recibiendo respuestas por parte de la Secretaría de dicha entidad. Por otra parte, el Ministerio Público ha declarado sin lugar al menos 5 de las denuncias que se presentaron a inicios de este año.</t>
  </si>
  <si>
    <t>Durante el primer trimestre del año 2017, se investigará el resultado de las 141 denuncias presentadas para efectos de hacer una recomendación a la JAAN.</t>
  </si>
  <si>
    <t>Revisar el 100% de los índices presentados por los notarios inhabilitados con el fin de determinar los que cartularon,  para posibles denuncias</t>
  </si>
  <si>
    <t>Número de notarios inhabilitados estudiados</t>
  </si>
  <si>
    <t xml:space="preserve">DAN/GCD 
</t>
  </si>
  <si>
    <t>Meta en proceso. Se han estudiado 155 casos de notarios que presentaron índices estando suspendidos.</t>
  </si>
  <si>
    <t>Meta cumplida parcialmente nivel bajo.
Se obtuvo el reporte con 633 notarios que presentaron índices estando suspendidos. Se han estudiado 155 casos de notarios que presentaron índices estando suspendidos.</t>
  </si>
  <si>
    <t>La Unidad de Gestión y Control de Documentos tuvo un funcionario incapacitado por tres meses, además por 7 meses se contó con dos oficinistas menos, funcionarios todos involucrados en esta meta.</t>
  </si>
  <si>
    <t>Continuar con la incorporación de la realización de estos estudios en los roles de trabajo de la Unidad.</t>
  </si>
  <si>
    <t xml:space="preserve">Denunciar el 100% de los notarios que caturlaron estando suspendidos </t>
  </si>
  <si>
    <t>Número de notarios estudiados para denunciar</t>
  </si>
  <si>
    <t>Meta cumplida. Se han denunciado al Juzgado Notarial 22 notarios que cartularon estando suspendidos.</t>
  </si>
  <si>
    <t>Meta cumplida. 
Se han denunciado al Juzgado Notarial 22 notarios que cartularon estando suspendidos.</t>
  </si>
  <si>
    <t>Consignar 5000  notas marginales de referencia según el artículo 97 del Código Notarial. (1000 corresponden a pendientes del año 2015 y 4000  de nuevos ingresos)</t>
  </si>
  <si>
    <t>Número de notas consignadas</t>
  </si>
  <si>
    <t>Notarios Públicos</t>
  </si>
  <si>
    <t>Meta en proceso
Del año 2015, se tramitaron 322 notificaciones y se consignaron 287.  Del año 2016, se tramitaron 1.142 notificaciones para 1017 consignadas; para un total de 1.464 notificaciones tramitadas y 1.304 notas consignadas.</t>
  </si>
  <si>
    <t>Meta cumplida parcialmente nivel alto
4.131 notificaciones tramitadas y 3.687 notas consignadas.
Del año 2015, se tramitaron 1.449 notificaciones y se consignaron 1332.  Del año 2016, se tramitaron 2.682 notificaciones para 2.425 consignadas.</t>
  </si>
  <si>
    <t xml:space="preserve">Plazas vacantes de oficinistas obligaron a realizar un acomodo de los técnicos y profesionales del área de atención al público,  no permitiendo el cumplimiento de lo planificado en esta meta. </t>
  </si>
  <si>
    <t xml:space="preserve">Continuar con la medida tomada de exigir una cuota semanal a las compañeras que consignan NMR, funcionarias, el reacomodo de ellas,  para completar las 1313 pendientes de la meta. Replantear  esta meta para que la unidad de medida sea la cantidad de notificaciones tramitadas y notas consignadas, debido a que se consignan alrededor de un 20% menos que de los oficios tramitados (datos inconsistentes, tomo en uso, tomos secuestrados, tomos en Conservación, etc). Se advierte que en INDEX el porcentaje es mínimo (5 casos en tres meses).   </t>
  </si>
  <si>
    <t>Revisar, no consignar y notificar al notario cuando no proceda la consignación de notas marginales de referencia del artículo 97 del Código Notarial. (aproximadamente 750)</t>
  </si>
  <si>
    <t>Número de notas no consignadas</t>
  </si>
  <si>
    <t>Meta cumplida.
Se han notificado 80 notarios de 80 oficios, cuyas notas marginales no han podido consignarse, 80 de los cuales sólo se han apersonado 35  a corregir los errores que han impedido consignar las notas marginales correspondientes. Al cierre del trimestre no quedan pendientes de notificar de ahí que sea un 100% de ejecución</t>
  </si>
  <si>
    <t>Meta cumplida.
Se han notificado 339 notarios de 382 oficios, cuyas notas marginales no han podido consignarse, 339 de los cuales sólo se han apersonado 103  a corregir los errores que han impedido consignar las notas marginales correspondientes. Al cierre del año no quedan pendientes de notificar de ahí que sea un 100% de ejecución</t>
  </si>
  <si>
    <t>Consignar el 100% de notas marginales pendientes en los años 1998-2012, a través de Trabajo Comunal Universitario de estudiantes de la carrera de Derecho. (aproximadamente 3650)</t>
  </si>
  <si>
    <t>MNR consignadas</t>
  </si>
  <si>
    <t>Publico en general</t>
  </si>
  <si>
    <t>Meta cumplida. 
Se han tramitado la cantidad de 261 notificaciones de NMR, de las cuales se han consignado 118.  Los restantes oficios corresponden 34  notas que ya habían sido consignadas por el DAN o por el Notario, y el restante a tomos que aún se encuentran en uso y a notificaciones con datos inconsistentes.</t>
  </si>
  <si>
    <t>Meta cumplida. 
Se han tramitado la cantidad de 2264 notificaciones de NMR, de las cuales se han consignado 1256.  Los restantes oficios corresponden 811  notas que ya habían sido consignadas por el DAN o por el Notario, y el restante a tomos que aún se encuentran en uso y a notificaciones con datos inconsistentes.</t>
  </si>
  <si>
    <t xml:space="preserve">Realizar el 100% investigaciones notariales a solicitud del Poder Judicial, Procuraduría y Contraloría General de la República. (Aproximadamente 650) </t>
  </si>
  <si>
    <t>Número de investigaciones realizadas</t>
  </si>
  <si>
    <t xml:space="preserve">Poder Judicial, Procuraduría y Contraloría General de la República  </t>
  </si>
  <si>
    <t>Meta cumplida.
Se han recibido 239 investigaciones a solicitud del Poder Judicial y la Contraloría General de la República y se han remitido 222  que generaron 168 oficios.</t>
  </si>
  <si>
    <t>Meta cumplida.
Se han recibido 1097 investigaciones a solicitud del Poder Judicial y la Contraloría General de la República y se han remitido 870 que generaron 603 oficios.</t>
  </si>
  <si>
    <t xml:space="preserve">Consignar el 100% de razones de nulidad a escrituras a solicitud de autoridad judicial y referenciar en los índices (aproximadamente 35) </t>
  </si>
  <si>
    <t>Número de razones consignadas</t>
  </si>
  <si>
    <t>Autoridad Judicial</t>
  </si>
  <si>
    <t xml:space="preserve">Meta cumplida. 
Se recibieron 7 ejecutorias de sentencia, las que se consignaron. </t>
  </si>
  <si>
    <t xml:space="preserve">Meta cumplida. 
Se recibieron 45 ejecutorias de sentencia, las que se consignaron. </t>
  </si>
  <si>
    <t>Actualizar el Registro de Testamentos con el 100% de nuevos otorgamientos que ingresen en soporte papel (aproximadamente 5000)</t>
  </si>
  <si>
    <t>Número de registros incorporados</t>
  </si>
  <si>
    <t>Meta cumplida. 
Se recibieron 816 testamentos los cuales fueron digitaros en su totalidad.</t>
  </si>
  <si>
    <t>Meta cumplida. 
Se recibieron 4.715 testamentos. Se digitaron 5.881, suma que contempla pendientes del 2015.</t>
  </si>
  <si>
    <t>Eliminar el 100% de los testimonios y copias de testamentos posterior al depósito del tomo de protocolo (aproximadamente 1000)</t>
  </si>
  <si>
    <t>Documentos eliminados</t>
  </si>
  <si>
    <t>Meta en proceso. 
La tabla de plazos se encuentra elaborada, se revisa para remitirla al CISED</t>
  </si>
  <si>
    <t>Meta cumplida parcialmente nivel bajo.
La tabla de plazos se encuentra elaborada, se revisa para remitirla al CISED</t>
  </si>
  <si>
    <t>Carga laboral ha impedido la revisión de la tabla de plazos.</t>
  </si>
  <si>
    <t>Para el mes de enero se estudiará y remitirá la tabla de plazos a la Unidad del Archivo Central.</t>
  </si>
  <si>
    <t>Participar como miembro del Consejo Superior Notarial en el 100 % de las sesiones que se convoquen y coordinar lo necesario con otras entidades representadas (aproximadamente 24). Presentar informes trimestrales a la Junta Administrativa o cuando sea un asunto relevante.</t>
  </si>
  <si>
    <t>Se participó en 5 reuniones, de las cuales 4 fueron  ordinarias y 1  extraordinarias</t>
  </si>
  <si>
    <t>Meta cumplida.
Se participó en 31 reuniones, de las cuales 27 fueron  ordinarias y 4  extraordinarias</t>
  </si>
  <si>
    <t>labores prioritarias y urgentes han impedido realizar el informe</t>
  </si>
  <si>
    <t>Elaborar uninforme en el mes de enero de lo realizado en el 2016 por el Consejo Superior Notarial.</t>
  </si>
  <si>
    <t>Actualizar el GIN con la información de notarios habilitados o inhabilitados remitida por la DNN (ceses, suspensiones, fallecidos, habilitados, suspensiones dejadas sin efecto) (aproximadamente 2500)</t>
  </si>
  <si>
    <t>GIN Actualizado</t>
  </si>
  <si>
    <t>Meta cumplida. 
Se actualizó el GIN con información de 624 notarios habilitados o inhabilitados.</t>
  </si>
  <si>
    <t>Meta cumplida. 
Se actualizó el GIN con información de 3.808 notarios habilitados o inhabilitados.</t>
  </si>
  <si>
    <t>Analizar, inscribir o desinscribir en el Gestor de Información Notarial  el 100% de los Notarios como usuarios de Index o GlobaNot (aproximadamente 500 en  total)</t>
  </si>
  <si>
    <t>Registros Actualizados</t>
  </si>
  <si>
    <t>Notarios en general</t>
  </si>
  <si>
    <t>Meta cumplida. 
Se actualizaron  101  registros correspondiente a notarios inscritos y 15  a notarios desinscritos.</t>
  </si>
  <si>
    <t>Meta cumplida. 
Se actualizaron  957  registros correspondiente a notarios inscritos y 179 a notarios desinscritos (1.136 en total). Es oportuno señalar que la mayoría de inscritos lo hicieron para ponerse al día en la presentación de índices, algunos se salieron del sistema en cuanto obtuvieron su cometido.</t>
  </si>
  <si>
    <t xml:space="preserve">Redactar y remitir por lo menos 4 circulares a los Notarios por medio del correo electrónico, con temas relacionados al DAN. </t>
  </si>
  <si>
    <t xml:space="preserve">Circulares </t>
  </si>
  <si>
    <t>Meta cumplida en el trimestre anterior.</t>
  </si>
  <si>
    <t>Meta cumplida.
Se remitieron 4 circulares con los siguientes temas: circular invitando a los notarios a la "Exposición Pacífico, España y la Aventura de la Mar del Sur"; invitación a charla sobre "Practica Notarial ante el Archivo Nacional", regulaciones del artículo 96 y regulaciones del artículo 97 del  ambos del Código Notarial.</t>
  </si>
  <si>
    <t>Meta cumplida.
Se realizaron 35 reuniones de personal, principalmente en el seguimiento de las labores y coordinación de estas en especial con los compañeros de la Unidad de Control y Gestión dado que la coordinación la asumió la Jefatura y cuando se nombró en dicho puesto, otros temas tratados: clima organizacional, congelamiento de plazas, mejoras al control de filas, fortalezas y debilidades del recurso humano, construcción de la cuarta etapa, licitaciones de INDEX y digitalización de tomos.</t>
  </si>
  <si>
    <t>Meta cumplida.
Se realizaron 78 reuniones de personal, principalmente en el seguimiento de las labores y coordinación de estas en especial con los compañeros de la Unidad de Control y Gestión dado que la coordinación la asumió la Jefatura y cuando se nombró en dicho puesto, otros temas tratados: clima organizacional, congelamiento de plazas, mejoras al control de filas, fortalezas y debilidades del recurso humano, construcción de la cuarta etapa, licitaciones de INDEX y digitalización de tomos.</t>
  </si>
  <si>
    <t xml:space="preserve">Meta cumplida en el trimestre anterior. </t>
  </si>
  <si>
    <t>Meta cumplida en el trimestre anterior. 
Con correo electrónico del 19 de agosto, de las 8:23 horas se comunicó a los colaboradores del DAN la existencia de la carpeta compartida y el enlace.</t>
  </si>
  <si>
    <t>Revisar y actualizar el procedimiento "Consignación de notas marginales de referencia"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</si>
  <si>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Con  oficio DGAN- DG-P-326-2016 del 28 de noviembre  se devuleve el procedimiento al DAN  para que se incorporen observaciones de la Directora y Subdirectora. 
Con oficio DGAN-DAN-1276-2016 del 6 de diciembre de 2016, se devuelve el procedimiento a Planificación con las observaciones incluidas</t>
  </si>
  <si>
    <t>Meta cumplida parcialmente nivel alto.
Con el oficio DGAN-DAN-1063-2016 del 29 de setiembre, se remitió a la Unidad de Planificación "Consignación de notas marginales de referencia" para su aprobación; incluyendo los  apartados indicados en la meta
Con  oficio DGAN- DG-P-326-2016 del 28 de noviembre  se devuleve el procedimiento para que se incorporen observaciones de la Directora y Subdirectora. 
Con oficio DGAN-DAN-1276-2016 del 6 de diciembre de 2016, se devuelve el procedimiento a Planificación con las observaciones incluidas</t>
  </si>
  <si>
    <t xml:space="preserve">Continuar con el trámite de manera breve cuando corresponda al DAN </t>
  </si>
  <si>
    <t>Analizar  y modificar (en caso de ser necesario) los instructivos  de acuerdo con el volumen y recurso humano con el que se cuenta, mientras no se haya reformado el artículo 97 del Código Notarial</t>
  </si>
  <si>
    <t>instructivos actualizados</t>
  </si>
  <si>
    <t>Meta cumplida en el I trimestre.</t>
  </si>
  <si>
    <t xml:space="preserve">Meta cumplida. 
Se analizaron y modificaron los instructivos utilizados en la NMR así como se agilizó la apertura de expedientes y notificación a los notarios. </t>
  </si>
  <si>
    <t>Asignar a los profesionales de la Unidad de Facilitación y Despacho de Documentos la función de consignar notas marginales de referencia, con el fin de sentar responsabilidades atinentes al puesto.</t>
  </si>
  <si>
    <t>Funciones asignadas</t>
  </si>
  <si>
    <t>Meta cumplida en el II trimestre.</t>
  </si>
  <si>
    <t>Meta cumplida.  
Mediante reunión celebrada el día 11 de marzo, los colaboradores de atención al público que consignan NMR y el coordinador de la Unidad, se analizó y elaboró un plan para manejar el volumen a un tanto de 8 NMR diarias por cada funcionario. Mediante correo electrónico de fecha 14 de marzo, se comunicó el plan a los funcionarios. Asimismo, en el mes de noviembre se les solitó el cumplimiento de una cantidad mínima de NMR por semana a cada una de las involucradas con informes semanales.</t>
  </si>
  <si>
    <t xml:space="preserve">Solicitar a la Comisión de la Asamblea Legislativa, revisar el artículo 97 para que los notarios sean los responsables de consignar  las notas marginales de referencia </t>
  </si>
  <si>
    <t>DAN
DG</t>
  </si>
  <si>
    <t>Meta cumplida en el II trimestre  en lo que respecta al DAN</t>
  </si>
  <si>
    <t xml:space="preserve">Meta cumplida. 
Con oficio DAN-0002-2016 se remite al presidente de la JAAN las propuestas de reforma al artículo 27 y 97 del Código Notarial , según el acuerdo 17.2 tomado en la sesión Nª 45-2015 del 2 de diciembre de 2015. Con el oficio JA-0212-2016, la JAAN comunica el acuerdo 5, tomado en la sesión Nª 06-2016 en el cual instruye sobre las propuestas presentadas. Con el oficio DAN-0361-2016 se le solicita a la JAAN aclaración de las instrucciones recibidas. </t>
  </si>
  <si>
    <t>Con el oficio DGAN-DAN-0571-2016 del 10 de mayo  se remitió a la JAAN las propuestas de reformas al artículo 27 y 97 del Código Notarial, solicitadas por la Junta en la sesión Nª6-2016 celebrada el 17 de febrero y las aclaraciones emitidas en el oficio DG-179-2016.  
Con oficio DGAN-JA-0426-2016, se comunica el acuerdo 14.1 tomado en la sesión del 18 demayo de 2016 el recibo por parte de la JAAN  de la propuesta de reformas a los arículos 27 y 97 del Código.</t>
  </si>
  <si>
    <t>Analizar e implementar diversas acciones para minimizar el riesgo identificado en el procedimiento Consignación de notas marginales de referencia.</t>
  </si>
  <si>
    <t>Meta cumpida en el trimestre anterior.</t>
  </si>
  <si>
    <t>Meta cumplida. 
Con el oficio DGAN-DAN-1063-2016 del 29 de setiembre, se remitió a la Unidad de Planificación "Consignación de notas marginales de referencia" donde se incluyó actividades para minimizar los riesgos detectados</t>
  </si>
  <si>
    <t>Capacitar a los funcionarios encargados de la consignación de notas marginales de referencia, en cuanto a la herramienta que facilita el sistema Index de MasterLex para el control de Notas Marginales de Referencia.</t>
  </si>
  <si>
    <t xml:space="preserve">Meta cumplida. </t>
  </si>
  <si>
    <t>Meta cumplida. 
Index no tiene una herramienta que facilite el control de las NMR. Lo anterior se concluye despúes de que el  día 31 de mayo se llevó a cabo reunión con los representantes de Master Lex, se llegó a la conclusión de que el sistema esta diseñado para la comunicación con el notario no para el control de las notas marginales de referencia. Se solicitó clave para la colaboradora encargada de consignar las notas comunicadas por Index, para que se encargue de notificar a los notarios, lo cual se lleva a cabo cuando es requerido.</t>
  </si>
  <si>
    <t xml:space="preserve">Proponer mejoras al sistema INDEX para el control de Notas Marginales de Referencia, producto de la capacitación recibida </t>
  </si>
  <si>
    <t>Propuesas de mejoras a Index</t>
  </si>
  <si>
    <t>Meta cumplida. 
A partir del 1 de setiembre se liberó una mejora en Index donde las notas marginales de referencia que se informan por ese medio y no se pueden consignar se le  notifica por ese medio al notario. Con el correo electrónico del 1 de setiembre se comunicó a los colaboradores, Dirección y subdirección la mejora. A la fecha sólo se han notificado 5 notarios.</t>
  </si>
  <si>
    <t>Emitir una circular dirigida a los notarios públicos, esquematizando el contenido de artículo 97 del Código Notarial, artículo 9 del Reglamento para la Presentación de índices enfatizando en los recursos informáticos que ofrece la Institución y recalcar el tema en las charlas que se ofrecen a los Notarios</t>
  </si>
  <si>
    <t>Circular enviada a Notarios</t>
  </si>
  <si>
    <t>Meta cumplida.
Se remitieron por correo masivo 2 circulares en los meses de agosto y setiembre, sobre las regulaciones del artículo 96 y 97 del Código Notarial.</t>
  </si>
  <si>
    <t>Revisar y actualizar el procedimiento "Recepción de Tomos y Folios con Diligencias de Reposición Realizadas ante la Dirección Nacional de Notariado."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</si>
  <si>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 xml:space="preserve">Con el oficio  DGAN- DG-P-233-2016 se devuleve el procedimiento al DAN para que se incorporen observaciones de la Directora y Subdirectora. 
Con oficio DGAN-DAN-1272-2016 del 1 de diciembre de 2016, se devuelve el procedimiento a Planificación con las observaciones incluidas y justificación de algunas observaciones realizadas por las superiores </t>
  </si>
  <si>
    <t xml:space="preserve">Con el oficio DGAN-DAN-1063-2016 del 29 de setiembre, se remitió a la Unidad de Planificación "Recepción de Tomos y Folios con Diligencias de Reposición Realizadas ante la Dirección Nacional de Notariado" para su aprobación; incluyendo los  apartados indicados en la meta 2-2-31-0-0.
Con el oficio  DGAN- DG-P-233-2016 se devuleve el procedimiento al DAN para que se incorporen observaciones de la Directora y Subdirectora. 
Con oficio DGAN-DAN-1272-2016 del 1 de diciembre de 2016, se devuelve el procedimiento a Planificación con las observaciones incluidas y justificación de algunas observaciones realizadas por las superiores </t>
  </si>
  <si>
    <t>Velar por el desarrollo informático de la institución con miras a brindar un servicio eficiente a los usuarios.</t>
  </si>
  <si>
    <t>Aplicar una mejora al  sistema GIN con el fin de que los listados de documentos secuestrados se generen en forma automática y actualizada.</t>
  </si>
  <si>
    <t>Mejora de la aplicación</t>
  </si>
  <si>
    <t>DTI
DAN</t>
  </si>
  <si>
    <t>Meta incumplida. 
Solamente se presentó un informe.</t>
  </si>
  <si>
    <t xml:space="preserve">Meta cumplida parcialmente nivel alto.
Se presentaron 7 informes mensuales, en donde se deja constancia de que los servicios se realizan con la inmediatez y premura que exige la legislación, en relación con la razonabilidad y proporcionalidad que permiten los recursos institucionales. Asimismo,  se dejó en su momento patente  la problemática que  está pasando el DAN respecto al recurso humano cumpliéndose las metas relacionadas con el público  no así las otras por falta de recurso humano.
</t>
  </si>
  <si>
    <t>Carga laboral ha obligado a priorizar las labores de la jefatura, principalmente cumplir las metas sustantivas del POI</t>
  </si>
  <si>
    <t>Hacer un esfuerzo para que en el 2017, se presenten todos los informes del año.</t>
  </si>
  <si>
    <t>DAH</t>
  </si>
  <si>
    <t>Realizar grabaciones en video para aumentar la colección de voces del Archivo Nacional, de acuerdo con el plan de entrevistas para el 2016.</t>
  </si>
  <si>
    <t>Grabaciones</t>
  </si>
  <si>
    <t>DAH
DG/PI</t>
  </si>
  <si>
    <t>Tramitar el 100% de las transferencias a solicitud de la Dirección General del Archivo Nacional (aproximadamente 35 metros lineales,10 transferencias) de documentos declarados de valor científico-cultural:  La gestión se realizará para el 100% de los documentos que tienen más de 20 años de producidos:</t>
  </si>
  <si>
    <t>DAH/OCD</t>
  </si>
  <si>
    <t>1. Ministerio de Economía, Industria y Comercio: 
- Memoria anual 1943-1975 (1,20 m)</t>
  </si>
  <si>
    <t xml:space="preserve">Meta en proceso
Se recibe el oficio DGIA-OF-010-2016 del 25 de octubre de 2016 en el que remiten una breve explicación de las series no localizadas.
Se remite al MEIC el oficio DGAN-DAH-646-2016 del 06 de diciembre de 2016, aclarando los datos sobre las series declaradas con valor científico cultural.
</t>
  </si>
  <si>
    <t xml:space="preserve">Meta cumplida parcialmente nivel alto.
Por medio del oficio DGAN-DG-512-2016 de 29 de julio se realiza la solicitud de los documentos al Meic.
Durante el mes de agosto se contactó a la Archivísta del Meic, de igual forma se remitieron los documentos necesarios para la elaboración de la lista de remisión.
En el  mes de setiembre se atendieron consultas relacionados con la descripción de los documentos (Correo electrónico 08 de setiembre y llamada telefónica)
En el mes de octubre se envían varios correos electrónicos (10 de octubre de 2016) en los que se le da seguimiento a la transferencia. 
</t>
  </si>
  <si>
    <t>El Meic no tiene claridad de las series documentales que custodia y que cuentan con valor científico cultural.
El incumplimiento de las metas se debe a factores exogenos.</t>
  </si>
  <si>
    <t>Se continuará con el seguimiento del trámite a partir de enero de 2017.
Además, se realizará una nueva propuesta de redacción de meta, con el fin de visualizar de una mejor manera los avances obtenidos.
Responsable: Gabriela Moya Jiménez</t>
  </si>
  <si>
    <t>Debido a que las series actualmente no las localizan en el Meic con el nombre con el que fueron declarados, se le solicita nos remitan un oficio explicando la situación, esto lo realizan con DGIA-OF-010-2016 del 25 de octubre de 2016 y trasladado por la Dirección mediante DGAN-DG-879-2016 del 02 de noviembre de 2016.
Se remite al MEIC el oficio DGAN-DAH-646-2016 del 06 de diciembre de 2016, aclarando los datos sobre las series declaradas con valor científico cultural.</t>
  </si>
  <si>
    <t>2. Instituto de Alajuela: 0,21 m
- Cartas en orden consecutivo 1916-1918 (0,15 m)
- Recortes de periódicos y programas de festejos 1932 (0,06 m)</t>
  </si>
  <si>
    <t>Meta en proceso
En el mes de noviembre se remiten dos correos electrónicos del 04 y 29 de noviembre en los que se les consulta sobre el avance en la transferencia, sin embargo no se recibió respuesta.
Se recibe el primer tracto de documentos con  173 unidades documentales entregadas el viernes 09 de diciembre, se realiza el oficio DGAN-DAH-660-2016 del 12 de diciembre de 2016 en el que se informa lo recibido, lo devuelto y se recuerda lo que está pendiente de remitir.</t>
  </si>
  <si>
    <t xml:space="preserve">Por medio del oficio DGAN-DG-283-2016 de 29 de julio se realiza la solicitud de los documentos al Instituto de Alajuela.
Mediante oficio AC-180-16 del 02 de setiembre, el Archivo Central del Mep, indica que el señor Mario Gonzalez Camacho, será quien brinde la asesoria necesaria para la preparación de la transferencia.
Se remite correo el 19 de setiembre de 2016 a la señora Ana Martínez y se le envía plantilla para la descripción de documentos.
En el mes de noviembre se remiten dos correos electrónicos del 04 y 29 de noviembre en los que se les consulta sobre el avance en la transferencia, sin embargo no se recibió respuesta.
</t>
  </si>
  <si>
    <t>El incumplimiento de las metas se debe a factores exogenos.</t>
  </si>
  <si>
    <t>Se continuará con el seguimiento del trámite a partir de enero de 2017.
Además, se realizará una nueva propuesta de redacción de meta, con el fin de visualizar de una mejor manera los avances obtenidos.
Responsable: Roberto Gutiérrez Martínez</t>
  </si>
  <si>
    <t>Se recibe el primer tracto de documentos con  173 unidades documentales entregadas el viernes 09 de diciembre, se realiza el oficio DGAN-DAH-660-2016 del 12 de diciembre de 2016 en el que se informa lo recibido, lo devuelto y se recuerda lo que está pendiente de remitir.</t>
  </si>
  <si>
    <t>3. Municipalidad de Cartago: 11.06 m
- Actas de instalación de Juntas Electorales 1917-1919 (0,02 m)
- Actas de sentencias de la Agencia Principal de Policía de Cartago 1939 (0,03 m)
- Libro de actas de la Junta de Caminos 1936-1942 (1,5 m)
- Actas de sentencias de la Policía Judicial de Cartago (Agencia Principal) 1942 (0,04 m)
- Libros de caja 1875-1891 (4 unidades/1,50 m)
- Auxiliar de caja 1899-1914 (7 unidades/2,97 m)
- Borradores de caja 1876-1916 (2 unidades/0,12 m)
- Operaciones de caja 1916 (0,03 m)
- Cargo de Tesorería Auxiliar de la Villa de la Unión 1873 (0,01 m)
- Cuentas de cargo del Palacio Municipal 1874-1879 (0,15 m)
- Libro de cargo general 1877 (0,04 m)
- Libos Cargo y Data 1874-1931 (12 unidades/1,67 m)
- Cargo general cuenta municipal 1876 (0,03 m)
- Libros de Data 1870-1876 (4 unidades/0,94 m)
- Registro de contribuciones para caminos 1888-1890 (0,15 m)
- Detalle composición de caminos y puentes 1891-1928 (3 unidades/0,71 m)
- Copiador correspondencia Gobernación de Cartago 1887-1904 (2 unidades/0,28 m)
- Cuentas de las Juntas de Educación 1908-1911 (2 unidades/0,07 m)</t>
  </si>
  <si>
    <t xml:space="preserve">Meta cumplida.
Se reciben los documentos el 25 de octubre con el oficio AC-OF-031-16 del 20 de octubre de 2016.
Se remite el oficio DGAN-DAH-578-2016 con fecha del 26 de octubre de 2016, recibido de la transferencia.
Transferencia:  T098-2016
Fecha de ingreso: 25 de octubre de 2016
Documentos: 75 unidades
Número de registros: 75
Signaturas: 027989-028063
Cantidad: 2.71 m
Remisión DTI: correo de 27 de octubre de 2016
Funcionario responsable: Cynthia Arguedas Loaiza
</t>
  </si>
  <si>
    <t xml:space="preserve">Meta cumplida.
Con el oficio DGAN-DG-261-2016 de 14 de abril se realiza la solicitud de los documentos a la Municipalidad de Cartago.
El 26 de mayo se le envía correo electrónico con la plantilla de descripción de documentos textuales, su instructivo y el cuadernillo 14.
El 16 de junio se le envía correo electrónico indicando  la fecha 1 de julio para la visita que la señora Cristina solicitó telefónicamente.
El 01 de julio se realizó la visita programada, se logró seleccionar los libros que se encontraban en el informe y que no habían sido incluidos en el oficio y tiene anuencia a enviarlos con los demás.
El 18 de agosto se le envía correo electrónico con la versión final y revisada de la lista de remisión, y se le solicita fecha para la transferencia de los documentos.
</t>
  </si>
  <si>
    <t>.-Libro de cuenta auxiliar 1873-1882 ( 2 unidades/0,06 m)
- Deuda Flotante de varios fondos 1876-1881/0,03 m)
- Diarios contables 1871-1890 (5 unidades/0,19 m)
- Libro de ingreso y salida Fondos Municipales 1886-1889 (0,04 m)
- Diarios 1905-1959 (4 unidades/0,37 m)
- Libros de diario 1906-1912 (0,08 m)</t>
  </si>
  <si>
    <t xml:space="preserve">El 20 de setiembre se consulta por correo electrónico sobre el trámite para la transferencia y el 29 de setiembre se establece que la recepción será el 14 de octubre.
Se reciben los documentos el 25 de octubre con el oficio AC-OF-031-16 del 20 de octubre de 2016.
Se remite el oficio DGAN-DAH-578-2016 con fecha del 26 de octubre de 2016, recibido de la transferencia.
Transferencia:  T098-2016
Fecha de ingreso: 25 de octubre de 2016
Documentos: 75 unidades
Número de registros: 75
Signaturas: 027989-028063
Cantidad: 2.71 m
Remisión DTI: correo de 27 de octubre de 2016
Funcionario responsable: Cynthia Arguedas Loaiza
</t>
  </si>
  <si>
    <t>4. Municipalidad de Pérez Zeledón:
- Estatutos y manuales de la municipalidad 1931-1984 (0,05 m)</t>
  </si>
  <si>
    <t>Meta en proceso
En el mes de octubre se recibe el oficio OFI-187-16-PAM del 12 de octubre de 2016, el cual se dirige a Jeffry Montoya Rodríguez, Alcalde Municipal. En este oficio se indica las dificultades para cumplir este año con la transferencia de documentos.
En correo electrónico del 10 de octubre de 2016, se les solicita un cronograma de cumplimiento, sin embargo no han remitido esta información.
Se recibe el oficio OFI-192-16-PAM del 25 de octubre de 2016 en el que se indica que los documentos de la Asociación Solidarista se deben solicitar a ellos directamente. La dirección remite este oficio mediante el DGAN-DG-1010-2016 del 08 de diciembre de 2016 y la jefatura del DAH solicita una respuesta a más tardar el 15 de diciembre de 2016</t>
  </si>
  <si>
    <t xml:space="preserve">Meta cumplida parcialmente nivel bajo.
Por medio del oficio DGAN-DG-510-2016 de 29 de julio se realiza la solicitud de los documentos.
Se ha establecido comunicación con personas de la Municipalidad de Pérez Zeledón, se les remite los documentos necesarios para realizar la descripción de los documentos.
El 26 de setiembre se envía correo a la señora Jenny Marín Valverde, encargada del Archivo Central, para recordarle el trámite pendiente de transferencia.
En el mes de octubre se recibe el oficio OFI-187-16-PAM del 12 de octubre de 2016, el cual se dirige a Jeffry Montoya Rodríguez, Alcalde Municipal. En este oficio se indica las dificultades para cumplir este año con la transferencia de documentos.
</t>
  </si>
  <si>
    <t>La encargada del Archivo Central, manifiesta no contar con los recursos para realizar la transferencia.
El incumplimiento de la meta se debe a factores exógenos.</t>
  </si>
  <si>
    <t>En correo electrónico del 10 de octubre de 2016, se les solicita un cronograma de cumplimiento, sin embargo no han remitido esta información.
Se recibe el oficio OFI-192-16-PAM del 25 de octubre de 2016 en el que se indica que los documentos de la Asociación Solidarista se deben solicitar a ellos directamente. La dirección remite este oficio mediante el DGAN-DG-1010-2016 del 08 de diciembre de 2016 y la jefatura del DAH solicita una respuesta a más tardar el 15 de diciembre de 2016</t>
  </si>
  <si>
    <t>5. Municipalidad de Poás:
- Libros de actas 1901-1990 (2 m)</t>
  </si>
  <si>
    <t>Meta en proceso
Mediante oficio MPO-ALM-384-2016 del 18 de noviembre de 2016 (aún no localizado en el AN), en el cual se indica que se ha venido trabajando con la transferencia sin embargo, solicitan una prórroga para la entrega, debido a que la encargada del Archivo Central se encuentra incapacitada.
Se remite el oficio DGAN-DAH-662-2016 del 12 de diciembre de 2016 en el que se le brinda una prórroga de 4 meses, estableciendose la fecha límite el dia 30 de abril de 2017.</t>
  </si>
  <si>
    <t xml:space="preserve">Meta cumplida parcialmente nivel bajo.
Con el oficio DGAN-DG-281-2016 de 29 de julio se realiza la solicitud de los documentos.
Según correo electrónico del día 21 de abril, la señora Damaris Artavia Soto, encargada del Archivo de la Municipalidad de Poás indica que tienen un oficio donde se indica que ya se hizo la transferencia al Archivo Nacional de las actas de 1901 a 1985, estos documentos corresponden a las siguientes signaturas del fondo Municipal:  signatura inicial 017277 y final 017292 y en la acta 46-2012 de la Comisión Nacional de Selección y Eliminación de Documentos, por nota al pie se hace la indicación que esas actas ya se encuentran en el Archivo Nacional.
También la encargada del Archivo de la Municipalidad  manifestó que  ésta iniciando los trámites para hacer la transferencia de actas de 1986 a 1995.
</t>
  </si>
  <si>
    <t>La encargada del Archivo Central, se encuentra incapacitada y regresará a laborar en marzo de 2017.
Incumplimiento de la meta se debe a factores exógenos.</t>
  </si>
  <si>
    <t>Se continuará con el seguimiento del trámite a partir de abril de 2017.
Además, se realizará una nueva propuesta de redacción de meta, con el fin de visualizar de una mejor manera los avances obtenidos.
Responsable: Roberto Gutiérrez Martínez</t>
  </si>
  <si>
    <t>En el mes de setiembre se hace la búsqueda de varios oficios para verificar la declaratoria de varias series consultadas por la Municipalidad.
El 28 de setiembre se remite un correo con la respuesta a varias consultas y se adjuntan las plantillas respectivas para la descripción de los documentos.
Con el oficio MPO-ALM-384-2016 del 18 de noviembre de 2016 (aún no localizado en el AN), en el cual se indica que se ha venido trabajando con la transferencia sin embargo, solicitan una prórroga para la entrega.
Se remite el oficio DGAN-DAH-662-2016 del 12 de diciembre  en el que se le brinda una prórroga de 4 meses, estableciendose la fecha límite el dia 30 de abril de 2017.</t>
  </si>
  <si>
    <t>6. Municipalidad de Vásquez de Coronado 
- Actas de juramentación de Juntas (Educación, Caminos, etc.) 1948-1969 ( 0,12 m)</t>
  </si>
  <si>
    <t>Meta en proceso
En el mes de noviembre la señora Ida Luz Mora Vargas, responsable de la transferencia indica que no ha logrado concluir con la transferencia, por lo que solicita una prórroga para el 15 de noviembre.
En el mes de diciembre se coordina con la señora Mora  para revisión de la lista de remisión y se espera recibir los documentos la semana del 19 al 23 de diciembre.</t>
  </si>
  <si>
    <t>Meta cumplida parcialmente nivel bajo.
Con el oficio DGAN-DG-282-2016 de 29 de julio se realiza la solicitud de los documentos.
Se remite  correo electrómico el 20 de setiembre en el que se adjuntan las plantillas para la descripción de los documentos.
En el mes de noviembre la señora Ida Luz Mora Vargas, responsable de la transferencia indica que no ha logrado concluir con la transferencia, por lo que solicita una prórroga para el 15 de noviembre.
En el mes de diciembre se coordina con la señora Mora  para revisión de la lista de remisión y se espera recibir los documentos la semana del 19 al 23 de diciembre.</t>
  </si>
  <si>
    <t>La encargada de la transferencia, manifestó que se encontraba demorada con la preparación de los documentos.
Incumplimiento de la meta se debe a factores exógenos.</t>
  </si>
  <si>
    <t>7. Municipalidad de Goicoechea
- Correspondencia enviada y recibida 1912-1985 (5 m)</t>
  </si>
  <si>
    <t>Meta en proceso
El día primero de noviembre se le remite a la señora Beatriz Jiménez Blanco dos correos electrónicos en los que se le adjunta las plantillas y se le solicita elabore un oficio en el que indicara las dificultades que se le han presentado para la entrega de la transferencia.
No se tiene respuesta del correo remitido.</t>
  </si>
  <si>
    <t xml:space="preserve">Meta cumplida parcialmente nivel bajo.
Por medio del oficio DGAN-DG-509-2016 de 29 de julio se realiza la solicitud de los documentos.
Se establece comunicación con la señora Alcaldesa y Beatriz Jiménez Blanco, Jefe del Archivo Central, el día 29 de agosto se remite la información necesaria para la elaboración de la transferencia.
Se remite correo electrónico el 26 de setiembre a Beatriz Jiménez, para dar seguimiento al trámite.
El 10 de octubre se remite un correo para recordarle y darle seguimiento al trámite.
El día 1 de noviembre se le remite a la señora Beatriz Jiménez Blanco dos correos electrónicos en los que se le adjunta las plantillas y se le solicita elabore un oficio en el que indicara las dificultades que se le han presentado para la entrega de la transferencia.
No se tiene respuesta del correo remitido.
</t>
  </si>
  <si>
    <t>La encargada del Archivo Central, manifestó que tenía dificultades con la preparación de los documentos.
Incumplimiento de esta meta se debe a factores exógenos.</t>
  </si>
  <si>
    <t>8. Municipalidad de Escazú: 
- Registro General de patentes de licores 1950-1990
- Libros de actas de defunción con indicación de cementerio 1949-1995 (0,02 m)</t>
  </si>
  <si>
    <t>Meta en proceso
En noviembre el profesional encargado de la transferencia remite una serie de observaciones que le transmitió la señora María de los Ángeles Hidalgo, se le da respuesta el día 04 de noviembre de 2016.
El día 05 de diciembre la señora María de los Ángeles Hidalgo informa que  tiene varios documentos descritos y que prepará un oficio para la transferencia.</t>
  </si>
  <si>
    <t>Meta cumplida parcialmente nivel bajo.
Por medio del oficio DGAN-DG-280-2016 de 29 de julio se realiza la solicitud de los documentos.
Por medio de un correo electrónico del 20 de setiembre de 2016 se remiten la documentación correspondiente para realizar la transferencia. De igual forma el 22 de setiembre se atendieron consultas realizadas por parte de la Municipalidad.
En noviembre el profesional encargado de la transferencia remite una serie de observaciones que le transmitió la señora María de los Ángeles Hidalgo, se le da respuesta el día 04 de noviembre de 2016.
El día 05 de diciembre la señora María de los Ángeles Hidalgo informa que  tiene varios documentos descritos y que prepará un oficio para la transferencia.</t>
  </si>
  <si>
    <t>9. Banco Nacional: 16.3 m
- Actas de crédito hipotecario 1945-1976 (2,36 m)
- Estados de situación de beneficios de café 1936 (0,17 m)
- Vencimientos de hipotecas 1919 (4,06 m)
- Registro de letras 1933 (0,10 m)
- Caja de conversión 1922-1928 (1,22 m)
- Avalúos de fincas 1937 (0,20 m)
- Libro mayor. Beneficios de café 1935 (0,19)
- Diario de cuentas. Impuestos hidroeléctricos 1936 (0,20 m)
- Auxiliar de beneficios y pérdidas 1935-1936 (0,1 m)
- Amortizaciones, fincas de banano 1930 (0,2 m)
- Registro de obligaciones ganaderas 1936 (0,2 m)
- Pagarés 1918 (0,36 m)
- Registro de valores 1905-1932 (0,64 m)
- Registro de hipotecas urbanas 1929-1934 (0,34 m)
- Créditos hipotecarios 1935-1936 (0,10 m)
- Primer libro diario del Banco Internacional de Costa Rica 1914-1916 
- Créditos en cuenta corriente 1907 (0,56)
- Libro auxiliar de la Junta Nacional de la Habitación Cooperativa Casas Baratas La Familia (5 m)
- Cuentas de los gastos 1906 (0,2 m)
- Registro de hipotecas 1905-1914 (0,04 m)
- Registro de valores 1913-1915 (0,04 m)</t>
  </si>
  <si>
    <t>Meta en proceso
En el mes de octubre se recibe un correo del 24 de octubre de 2016, en que se indica que están coordinando con la Junta directiva para empezar con la entrega de Actas y reproducirlas.
En el mes de diciembre se evacúan dudas telefónicamente relacionadas con el llenado de las plantillas.</t>
  </si>
  <si>
    <t>Meta cumplida parcialmente nivel bajo.
Por medio del oficio DGAN-DG-511-2016 de 29 de julio se realiza la solicitud de los documentos.
Se remite un correo electrónico el 19 de setiembre luego de realizarles una llamada telefónica, en este correo se da seguimiento y se adjuntan los documentos necesarios para realizar la transferencia.
En el mes de octubre se recibe un correo del 24 de octubre de 2016, en que se indica que están coordinando con la Junta Directiva para empezar con la entrega de Actas y reproducirlas.
En el mes de diciembre se evacúan dudas telefónicamente relacionadas con el llenado de las plantillas.</t>
  </si>
  <si>
    <t>Se continuará con el seguimiento del trámite a partir de enero  de 2017.
Además, se realizará una nueva propuesta de redacción de meta, con el fin de visualizar de una mejor manera los avances obtenidos.
Responsable: Cynthia Arguedas Loaiza</t>
  </si>
  <si>
    <t>10. Fábrica Nacional de Licores (Fanal): 
- Libros record 1952-1967 (0,10 m)</t>
  </si>
  <si>
    <t xml:space="preserve">Meta en proceso
Se remite nuevamente un correo el 02 de noviembre solicitando la indicación de avance en la descripción, el encargado manifiesta que no va a poder cumplir con la transferencia y se conversa telefónicamente con el señor José Morales, en donde se le solicita remite una respuesta por escrito comentándo los inconvenientes presentados.
El 12 de diciembre se envía un correo electrónico recordando dar respuesta al oficio y proponer un cronograma de trabajo.
</t>
  </si>
  <si>
    <t xml:space="preserve">Meta cumplida parcialmente nivel bajo
Por medio del oficio DGAN-DG-3005-2016 de 5 de julio se realiza la solicitud de los documentos.
El día 08 de julio se envía por correo electrónico, copia del oficio DGAN-DG-305-2016, así como el material en el que se explica la forma de realizar la transferencia.
El 19 de agosto se presentó el señor José Morales Jiménez, encargado del Archivo Central al Archivo Nacional y se explicó el trabajo que se debe realizar con la remisión de los documentos solicitados. En esta reunión el señor manifiesta no tener tiempo ni personal que le colabore en esta tarea, por lo que considera va a tardar un par de años en realizar la transferencia.
De igual forma, se comprometió a responder el oficio remitido indicando estas adversidades y aclarando una eliminación de documentos que se realizó y cuyos documentos se les está solicitando.
</t>
  </si>
  <si>
    <t>El encargado del Archivo Central, manifiesta no tener tiempo ni personal que le colabore en esta tarea.
Incumplimiento de esta meta se debe a factores exógenos.</t>
  </si>
  <si>
    <t>Se continuará con el seguimiento del trámite a partir de enero de 2017.
Además, se realizará una nueva propuesta de redacción de meta, con el fin de visualizar de una mejor manera los avances obtenidos.
Responsable: Cynthia Arguedas Loaiza</t>
  </si>
  <si>
    <t xml:space="preserve">El 29 de setiembre se consulta por correo electrónico sobre el trámite de la transferencia y se solicita respuesta al oficio, sin embargo, no se ha recibido respuesta.
Se remite nuevamente un correo el 02 de noviembre solicitando la indicación de avance en la descripción, el encargado manifiesta que no va a poder cumplir con la transferencia y se conversa telefónicamente con el señor José Morales, en donde se le solicita remite una respuesta por escrito comentándo los inconvenientes presentados.
El 12 de diciembre se envía un correo electrónico recordando dar respuesta al oficio y proponer un cronograma de trabajo.
</t>
  </si>
  <si>
    <t>Tramitar el 100% de las transferencias a solicitud de las instituciones del SNA, revisar, completar el tratamiento  archivístico (aproximadamente 50 metros lineales, 12 transferencias) de documentos declarados de valor científico-cultural</t>
  </si>
  <si>
    <r>
      <t>Meta cumplida</t>
    </r>
    <r>
      <rPr>
        <b/>
        <sz val="9"/>
        <color theme="1"/>
        <rFont val="Calibri"/>
        <family val="2"/>
        <scheme val="minor"/>
      </rPr>
      <t xml:space="preserve">
IV trimestre:</t>
    </r>
    <r>
      <rPr>
        <sz val="9"/>
        <color theme="1"/>
        <rFont val="Calibri"/>
        <family val="2"/>
        <scheme val="minor"/>
      </rPr>
      <t xml:space="preserve"> 5 transferencias tramitadas
</t>
    </r>
    <r>
      <rPr>
        <b/>
        <sz val="9"/>
        <color theme="1"/>
        <rFont val="Calibri"/>
        <family val="2"/>
        <scheme val="minor"/>
      </rPr>
      <t>1. Procedencia:</t>
    </r>
    <r>
      <rPr>
        <sz val="9"/>
        <color theme="1"/>
        <rFont val="Calibri"/>
        <family val="2"/>
        <scheme val="minor"/>
      </rPr>
      <t xml:space="preserve"> </t>
    </r>
    <r>
      <rPr>
        <b/>
        <sz val="9"/>
        <color theme="1"/>
        <rFont val="Calibri"/>
        <family val="2"/>
        <scheme val="minor"/>
      </rPr>
      <t>Universidad Nacional</t>
    </r>
    <r>
      <rPr>
        <sz val="9"/>
        <color theme="1"/>
        <rFont val="Calibri"/>
        <family val="2"/>
        <scheme val="minor"/>
      </rPr>
      <t xml:space="preserve">
Oficios de trámite: UNA-SDA-OFIC-178-2016 del 20 de junio de 2016;
DGAN-DSAE-STA-170-2016 del 27 de junio de 2016 y DGAN-DG-507-2016 del 28 de junio de 2016
DGAN-DAH-389-2016 del 05 de julio de 2016 (asignación de meta)
Cantidad: 800 planos
Funcionario responsable:Fránklin Alvarado
Durante el mes de agosto, se contactó a Gabriela Castillo Solano y se remitieron los documentos necesarios para realizar la transferencia. Sin embargo, al no tener las carpetas necesarias para hacer la remisión, ellos requieren de una prórroga para cumplir con lo solicitado.
La institución solicita prórroga sin embargo, se remite oficio DGAN-DAH-502-2016 del 14 de setiembre, en el que se indica que cuando tengan la transferencia lista, remitan un nuevo oficio en el que soliciten la transferencia
</t>
    </r>
    <r>
      <rPr>
        <b/>
        <sz val="9"/>
        <color theme="1"/>
        <rFont val="Calibri"/>
        <family val="2"/>
        <scheme val="minor"/>
      </rPr>
      <t/>
    </r>
  </si>
  <si>
    <r>
      <t>Meta cumplida
Total: 13 transferencias
I trimestre: 2 transferencias tramitadas
II trimestre: 2 transferencias tramitadas
III trimestre: 4 transferencias tramitadas
IV trimestre: 5 transferencias tramitadas</t>
    </r>
    <r>
      <rPr>
        <b/>
        <sz val="9"/>
        <color theme="1"/>
        <rFont val="Calibri"/>
        <family val="2"/>
        <scheme val="minor"/>
      </rPr>
      <t xml:space="preserve">
1- Procedencia: Municipalidad de Grecia</t>
    </r>
    <r>
      <rPr>
        <sz val="9"/>
        <color theme="1"/>
        <rFont val="Calibri"/>
        <family val="2"/>
        <scheme val="minor"/>
      </rPr>
      <t xml:space="preserve">
Transferencia: T018-2016
Fecha de ingreso: 03 de febrero de 2016
Documentos: 1 libro
Número de registros: 1
Signaturas: 002417
Cantidad: 0.01 m
Remisión DTI: correo de 04 de febrero de 2016
Funcionario responsable: Roberto Gutiérrez
</t>
    </r>
    <r>
      <rPr>
        <b/>
        <sz val="9"/>
        <color theme="1"/>
        <rFont val="Calibri"/>
        <family val="2"/>
        <scheme val="minor"/>
      </rPr>
      <t>2- Procedencia: Recope</t>
    </r>
    <r>
      <rPr>
        <sz val="9"/>
        <color theme="1"/>
        <rFont val="Calibri"/>
        <family val="2"/>
        <scheme val="minor"/>
      </rPr>
      <t xml:space="preserve">
Transferencia: T022-2016
Fecha de ingreso: 01 de marzo de 2016
Documentos: 52 libros de actas
Número de registros: 52
Signaturas: 000063-000114
Cantidad: 1.70 m
Remisión DTI: correo de 04 de marzo de 2016
Funcionario responsable: Roberto Gutiérrez
</t>
    </r>
    <r>
      <rPr>
        <b/>
        <sz val="9"/>
        <color theme="1"/>
        <rFont val="Calibri"/>
        <family val="2"/>
        <scheme val="minor"/>
      </rPr>
      <t/>
    </r>
  </si>
  <si>
    <r>
      <t xml:space="preserve">2. Instituto Nacional de Aprendizaje, INA
</t>
    </r>
    <r>
      <rPr>
        <sz val="9"/>
        <color theme="1"/>
        <rFont val="Calibri"/>
        <family val="2"/>
        <scheme val="minor"/>
      </rPr>
      <t xml:space="preserve">Oficios de trámite: UACI-104-2016 del 07 de julio de 2016, DGAN-DG-567-2016 del 14 de julio de 2016,
DGAN-DAH-409-2016 del 19 de julio de 2016 (asignación de meta)
UACI-119-2016  de 6/9/2016 (solicitud de prórroga).
DGAN-DAH-535-2016 de 4 de octubre de 2016 (se otorga prórroga)
</t>
    </r>
    <r>
      <rPr>
        <sz val="9"/>
        <rFont val="Calibri"/>
        <family val="2"/>
        <scheme val="minor"/>
      </rPr>
      <t xml:space="preserve">Transferencia: T115-2016 </t>
    </r>
    <r>
      <rPr>
        <sz val="9"/>
        <color rgb="FFFF0000"/>
        <rFont val="Calibri"/>
        <family val="2"/>
        <scheme val="minor"/>
      </rPr>
      <t xml:space="preserve">
</t>
    </r>
    <r>
      <rPr>
        <sz val="9"/>
        <rFont val="Calibri"/>
        <family val="2"/>
        <scheme val="minor"/>
      </rPr>
      <t>Fecha de ingreso: 1 y 2 de diciembre de 2016</t>
    </r>
    <r>
      <rPr>
        <sz val="9"/>
        <color rgb="FFFF0000"/>
        <rFont val="Calibri"/>
        <family val="2"/>
        <scheme val="minor"/>
      </rPr>
      <t xml:space="preserve">
</t>
    </r>
    <r>
      <rPr>
        <sz val="9"/>
        <rFont val="Calibri"/>
        <family val="2"/>
        <scheme val="minor"/>
      </rPr>
      <t>Documentos textuales: 101 unidades
Número de registros: 101</t>
    </r>
    <r>
      <rPr>
        <sz val="9"/>
        <color rgb="FFFF0000"/>
        <rFont val="Calibri"/>
        <family val="2"/>
        <scheme val="minor"/>
      </rPr>
      <t xml:space="preserve">
</t>
    </r>
    <r>
      <rPr>
        <sz val="9"/>
        <rFont val="Calibri"/>
        <family val="2"/>
        <scheme val="minor"/>
      </rPr>
      <t>Cantidad: 5.3 m</t>
    </r>
    <r>
      <rPr>
        <sz val="9"/>
        <color rgb="FFFF0000"/>
        <rFont val="Calibri"/>
        <family val="2"/>
        <scheme val="minor"/>
      </rPr>
      <t xml:space="preserve">
</t>
    </r>
    <r>
      <rPr>
        <sz val="9"/>
        <rFont val="Calibri"/>
        <family val="2"/>
        <scheme val="minor"/>
      </rPr>
      <t>Remisión a DTI: 23 de diciembre de 2016
Funcionario responsable: Vinicio Méndez</t>
    </r>
    <r>
      <rPr>
        <sz val="9"/>
        <color rgb="FFFF0000"/>
        <rFont val="Calibri"/>
        <family val="2"/>
        <scheme val="minor"/>
      </rPr>
      <t xml:space="preserve">
</t>
    </r>
  </si>
  <si>
    <r>
      <rPr>
        <b/>
        <sz val="9"/>
        <color theme="1"/>
        <rFont val="Calibri"/>
        <family val="2"/>
        <scheme val="minor"/>
      </rPr>
      <t>3. Procedencia: Colegio Univeritario de Puntarenas/Universidad Técnica Nacional</t>
    </r>
    <r>
      <rPr>
        <sz val="9"/>
        <color theme="1"/>
        <rFont val="Calibri"/>
        <family val="2"/>
        <scheme val="minor"/>
      </rPr>
      <t xml:space="preserve">
Transferencia: T055-2016 
Fecha de ingreso: 07 de junio de 2016
Documentos textuales: 903 unidades
Número de registros: 298
Signaturas: 218749-219651
Cantidad: 903 posiivos
Remisión a DTI: 21 de junio de 2016 
Funcionario responsable: Cynthia Arguedas Loaiza</t>
    </r>
    <r>
      <rPr>
        <b/>
        <sz val="9"/>
        <color theme="1"/>
        <rFont val="Calibri"/>
        <family val="2"/>
        <scheme val="minor"/>
      </rPr>
      <t xml:space="preserve">
3- Procedencia: Colegio Univeritario de Puntarenas/Universidad Técnica Nacional
</t>
    </r>
    <r>
      <rPr>
        <sz val="9"/>
        <color theme="1"/>
        <rFont val="Calibri"/>
        <family val="2"/>
        <scheme val="minor"/>
      </rPr>
      <t xml:space="preserve">Oficios de trámite: CISED-04-2016 de 17 de enero de 2016, DG-117-2016 de 25 de febrero de 2016, DAH-147-2016 de 02 de marzo de 2016 y DGAN-DAH-211-2016 del 15 de abril de 2016.
Transferencia: T056-2016 
Fecha de ingreso: 07 de junio de 2016
Documentos textuales: 367 unidades
Número de registros: 367
Signaturas: 000001-000367
Cantidad: 2.8 m
Remisión a DTI: 12 de julio de 2016 
Funcionario responsable: Cynthia Arguedas Loaiza </t>
    </r>
  </si>
  <si>
    <r>
      <rPr>
        <b/>
        <sz val="9"/>
        <color theme="1"/>
        <rFont val="Calibri"/>
        <family val="2"/>
        <scheme val="minor"/>
      </rPr>
      <t xml:space="preserve">3. Editorial  Costa Rica
</t>
    </r>
    <r>
      <rPr>
        <sz val="9"/>
        <color theme="1"/>
        <rFont val="Calibri"/>
        <family val="2"/>
        <scheme val="minor"/>
      </rPr>
      <t xml:space="preserve">Oficios de trámite:Oficios sin número del 01 de julio de 2016, DGAN-DG-556-2016 del 13 de julio de 2016, DGAN-DAH-410-2016 del 19 de julio de 2016 (Asignación de meta)
DGAN-DAH-496-2016 del 09 de setiembre de 2016 se asigna una prórroga.
DGAN-DAH-584-2016 de 28 de octubre 2016, recepción de los documentos
Transferencia: T101-2016  
Fecha de ingreso:28 de octubre de 2016
Documentos textuales: 15 unidades
Número de registros: 15
Signaturas: 000041-000055
Cantidad: 1 m
Remisión a DTI: 1 de noviembre de 2016 
Funcionario responsable: Gabriela Moya Jiménez
</t>
    </r>
    <r>
      <rPr>
        <b/>
        <sz val="9"/>
        <color theme="1"/>
        <rFont val="Calibri"/>
        <family val="2"/>
        <scheme val="minor"/>
      </rPr>
      <t>4. Municipalidad de Pérez Zeledón</t>
    </r>
    <r>
      <rPr>
        <sz val="9"/>
        <color theme="1"/>
        <rFont val="Calibri"/>
        <family val="2"/>
        <scheme val="minor"/>
      </rPr>
      <t xml:space="preserve">
OFI-107-16-PAM del 15 de julio de 2016
DGAN-DG-571-2016 del 20 de julio de 2016
DGAN-DAHG-427-2016 del 29 de julio de 2016 (Asignación de meta)
Cantidad: 20 unidades documentales
Fase de coordinación: Se inició la coordinación con la encargada del Archivo Central
</t>
    </r>
  </si>
  <si>
    <r>
      <rPr>
        <b/>
        <sz val="9"/>
        <color theme="1"/>
        <rFont val="Calibri"/>
        <family val="2"/>
        <scheme val="minor"/>
      </rPr>
      <t xml:space="preserve">5. Procedencia: Junta de Protección Social
</t>
    </r>
    <r>
      <rPr>
        <sz val="9"/>
        <color theme="1"/>
        <rFont val="Calibri"/>
        <family val="2"/>
        <scheme val="minor"/>
      </rPr>
      <t xml:space="preserve">Oficios de trámite:GG-1564-2016 del 31 de mayo de 2016
DGAN-DG-40-2016 del 10 de junio de 2016
DGAN-DAH-147-2016 de 16 de junio de 2016
Transferencia:T071-2016
Fecha de ingreso: 12 de julio de 2016
Cantidad: 40 tomos de actas
Número de registros: 40
Signaturas: 000009-000048
Remisión a DTI:  13 de julio de 2016
Funcionario responsable: Gabriela Moya Jiménez
</t>
    </r>
    <r>
      <rPr>
        <b/>
        <sz val="9"/>
        <color theme="1"/>
        <rFont val="Calibri"/>
        <family val="2"/>
        <scheme val="minor"/>
      </rPr>
      <t>6. Procedencia: Poder Judicial</t>
    </r>
    <r>
      <rPr>
        <sz val="9"/>
        <color theme="1"/>
        <rFont val="Calibri"/>
        <family val="2"/>
        <scheme val="minor"/>
      </rPr>
      <t xml:space="preserve">
Oficios de trámite: DGAN-DG-456-2016 del 16 de junio de 2016
AJ-J26-2016 del 07 de junio de 2016, DGAN-456-2016 del 16 de junio de 2016
Cantidad: 404 unidades documentales (Actas de Corte Plena, Consejo Administrativo, Consejo Superior)
Transferencia: T080-2016
Fecha de ingreso: 05 y 10 de agosto de 2016
Documentos: 389 libros de actas
Número de registros: 389
Signaturas: 055773-056161
Remisión DTI: correo de 16 de agosto de 2016
Funcionario responsable: Roberto Gutiérrez
</t>
    </r>
    <r>
      <rPr>
        <b/>
        <sz val="9"/>
        <color theme="1"/>
        <rFont val="Calibri"/>
        <family val="2"/>
        <scheme val="minor"/>
      </rPr>
      <t/>
    </r>
  </si>
  <si>
    <r>
      <t>Funcionario responsable:Gabriela Moya
Durante el mes de agosto se estableció contacto con Jenny Marín Valverde, indica que los libros de actas no se encuentran con cierres legales, por lo que actualmente se encuentran realizando esta labor.
La institución remite el oficio OFI-158-16-PAM del 09 de setiembre de 2016, indica que no se podrá cumplir con la fecha establecida para la transferencia de libros de actas del Concejo Municipal. 
Se responde con el DGAN-DAH-506-2016 del 16 de setiembre de 2016 que remitan un oficio cuando esta documentación se encuentre lista.
5</t>
    </r>
    <r>
      <rPr>
        <b/>
        <sz val="9"/>
        <color theme="1"/>
        <rFont val="Calibri"/>
        <family val="2"/>
        <scheme val="minor"/>
      </rPr>
      <t>. Municipalidad de Parrita</t>
    </r>
    <r>
      <rPr>
        <sz val="9"/>
        <color theme="1"/>
        <rFont val="Calibri"/>
        <family val="2"/>
        <scheme val="minor"/>
      </rPr>
      <t xml:space="preserve">
Oficios de trámite GA-DAC-005-2016 del 28 de octubre de 2016
DGAN-DG-890-2016 del 07 de noviembre de 2016
DGAN-DAH-608-2016 del 10 de noviembre de 2016 (asignación de meta)
</t>
    </r>
    <r>
      <rPr>
        <sz val="9"/>
        <rFont val="Calibri"/>
        <family val="2"/>
        <scheme val="minor"/>
      </rPr>
      <t xml:space="preserve">Transferencia: T115-2016
Fecha de ingreso: 13 de diciembre de 2016
Documentos textuales: 16 unidades
Número de registros: 16
Signaturas: 28992-29007
Cantidad:  0.66  m
Remisión a DTI: 23 de diembre de 2016 
Funcionario responsable: Roberto Gutiérrez Martínez
</t>
    </r>
    <r>
      <rPr>
        <sz val="9"/>
        <color theme="1"/>
        <rFont val="Calibri"/>
        <family val="2"/>
        <scheme val="minor"/>
      </rPr>
      <t xml:space="preserve">
</t>
    </r>
    <r>
      <rPr>
        <b/>
        <sz val="9"/>
        <color theme="1"/>
        <rFont val="Calibri"/>
        <family val="2"/>
        <scheme val="minor"/>
      </rPr>
      <t/>
    </r>
  </si>
  <si>
    <r>
      <rPr>
        <b/>
        <sz val="9"/>
        <color theme="1"/>
        <rFont val="Calibri"/>
        <family val="2"/>
        <scheme val="minor"/>
      </rPr>
      <t>7. Municipalidad de Tilarán</t>
    </r>
    <r>
      <rPr>
        <sz val="9"/>
        <color theme="1"/>
        <rFont val="Calibri"/>
        <family val="2"/>
        <scheme val="minor"/>
      </rPr>
      <t xml:space="preserve">
Oficios de trámite: MT-AC-OF-007-2016 del 22 de julio de 2016; DGAN-DG-600-2016 del 04 de agosto de 2016; DGAN-DAH-461-2016 del 22 de agosto de 2016 (asignación de meta)
Transferencia: T092-2016
Fecha de ingreso: 12 de setiembre de 2016
Documentos: 3 libros de actas
Número de registros: 3
Signaturas: 027419-027421
Remisión DTI: correo de 19 de setiembre de 2016
Funcionario responsable: Franklin Alvarado
</t>
    </r>
  </si>
  <si>
    <r>
      <t>8. Corbana</t>
    </r>
    <r>
      <rPr>
        <sz val="9"/>
        <color theme="1"/>
        <rFont val="Calibri"/>
        <family val="2"/>
        <scheme val="minor"/>
      </rPr>
      <t xml:space="preserve">
Oficios de trámite: CNSED-194-2016 del 24 de mayo de 2016; UAI-CISED-003-2016 del 28 de julio de 2016; DGAN-DG-601-2016 del 04 de agosto de 2016; DGAN-DAH-451-2016 del 12 de agosto de 2016 (asignación de meta)
Cantidad: 1300 planos
Tranferencia:  T89-2016. 
1. Fecha de ingreso </t>
    </r>
    <r>
      <rPr>
        <u/>
        <sz val="9"/>
        <color theme="1"/>
        <rFont val="Calibri"/>
        <family val="2"/>
        <scheme val="minor"/>
      </rPr>
      <t>I tracto</t>
    </r>
    <r>
      <rPr>
        <sz val="9"/>
        <color theme="1"/>
        <rFont val="Calibri"/>
        <family val="2"/>
        <scheme val="minor"/>
      </rPr>
      <t xml:space="preserve">: 07 de setiembre de 2016
Documentos: 239 planos
Número de registros: 239
Signaturas: 052114-052363
Remisión DTI: correo de 26 de setiembre de 2016
2. Fecha de ingreso </t>
    </r>
    <r>
      <rPr>
        <u/>
        <sz val="9"/>
        <color theme="1"/>
        <rFont val="Calibri"/>
        <family val="2"/>
        <scheme val="minor"/>
      </rPr>
      <t>II tracto</t>
    </r>
    <r>
      <rPr>
        <sz val="9"/>
        <color theme="1"/>
        <rFont val="Calibri"/>
        <family val="2"/>
        <scheme val="minor"/>
      </rPr>
      <t xml:space="preserve">: 21 de setiembre de 2016
Documentos: 244 planos
Número de registros: 243
Signaturas: 052364-052607
Remisión DTI: correo de 26 de setiembre de 2016
3.Fecha de ingreso </t>
    </r>
    <r>
      <rPr>
        <u/>
        <sz val="9"/>
        <color theme="1"/>
        <rFont val="Calibri"/>
        <family val="2"/>
        <scheme val="minor"/>
      </rPr>
      <t>III tracto:</t>
    </r>
    <r>
      <rPr>
        <sz val="9"/>
        <color theme="1"/>
        <rFont val="Calibri"/>
        <family val="2"/>
        <scheme val="minor"/>
      </rPr>
      <t xml:space="preserve"> 27 de setiembre de 2016
Documentos: 239 planos
Número de registros: 239
Signaturas: 052623-052861
Remisión DTI: correo de 29 de setiembre de 2016</t>
    </r>
  </si>
  <si>
    <r>
      <t>4.Fecha de ingreso IV tracto: 12 de octubre de 2016
Documentos: 243 planos
Número de registros: 243
Signaturas: 052862-053104
Remisión DTI: correo de 18 de octubre de 2016
5.Fecha de ingreso</t>
    </r>
    <r>
      <rPr>
        <u/>
        <sz val="9"/>
        <color theme="1"/>
        <rFont val="Calibri"/>
        <family val="2"/>
        <scheme val="minor"/>
      </rPr>
      <t xml:space="preserve"> V tracto</t>
    </r>
    <r>
      <rPr>
        <sz val="9"/>
        <color theme="1"/>
        <rFont val="Calibri"/>
        <family val="2"/>
        <scheme val="minor"/>
      </rPr>
      <t>: 20 de octubre de 2016
Documentos: 285 planos
Número de registros: 285
Signaturas: 053105-053389
Remisión DTI: correo de 25 de octubre de 2016
6.Fecha de ingreso</t>
    </r>
    <r>
      <rPr>
        <u/>
        <sz val="9"/>
        <color theme="1"/>
        <rFont val="Calibri"/>
        <family val="2"/>
        <scheme val="minor"/>
      </rPr>
      <t xml:space="preserve"> VI tracto</t>
    </r>
    <r>
      <rPr>
        <sz val="9"/>
        <color theme="1"/>
        <rFont val="Calibri"/>
        <family val="2"/>
        <scheme val="minor"/>
      </rPr>
      <t xml:space="preserve">: 03 de noviembre de 2016
Documentos: 285 planos
Número de registros: 9
Signaturas: 053390-053398
Remisión DTI: correo de 04 de noviembre de 2016.
</t>
    </r>
    <r>
      <rPr>
        <b/>
        <sz val="9"/>
        <color theme="1"/>
        <rFont val="Calibri"/>
        <family val="2"/>
        <scheme val="minor"/>
      </rPr>
      <t>Finalizada la transferencia. Total de planos recibidos:  1259</t>
    </r>
  </si>
  <si>
    <r>
      <rPr>
        <b/>
        <sz val="9"/>
        <color theme="1"/>
        <rFont val="Calibri"/>
        <family val="2"/>
        <scheme val="minor"/>
      </rPr>
      <t>9. Procedencia: Universidad Nacional</t>
    </r>
    <r>
      <rPr>
        <sz val="9"/>
        <color theme="1"/>
        <rFont val="Calibri"/>
        <family val="2"/>
        <scheme val="minor"/>
      </rPr>
      <t xml:space="preserve">
Oficios de trámite: UNA-SDA-OFIC-178-2016 del 20 de junio de 2016;
DGAN-DSAE-STA-170-2016 del 27 de junio de 2016 y DGAN-DG-507-2016 del 28 de junio de 2016
DGAN-DAH-389-2016 del 05 de julio de 2016 (asignación de meta)
Cantidad: 800 planos
Funcionario responsable:Fránklin Alvarado
Durante el mes de agosto, se contactó a Gabriela Castillo Solano y se remitieron los documentos necesarios para realizar la transferencia. Sin embargo, al no tener las carpetas necesarias para hacer la remisión, ellos requieren de una prórroga para cumplir con lo solicitado.
La institución solicita prórroga sin embargo, se remite oficio DGAN-DAH-502-2016 del 14 de setiembre, en el que se indica que cuando tengan la transferencia lista, remitan un nuevo oficio en el que soliciten la transferencia
</t>
    </r>
  </si>
  <si>
    <r>
      <rPr>
        <b/>
        <sz val="9"/>
        <color theme="1"/>
        <rFont val="Calibri"/>
        <family val="2"/>
        <scheme val="minor"/>
      </rPr>
      <t>10. Instituto Nacional de Aprendizaje, INA</t>
    </r>
    <r>
      <rPr>
        <sz val="9"/>
        <color theme="1"/>
        <rFont val="Calibri"/>
        <family val="2"/>
        <scheme val="minor"/>
      </rPr>
      <t xml:space="preserve">
Oficios de trámite: UACI-104-2016 del 07 de julio de 2016, DGAN-DG-567-2016 del 14 de julio de 2016,
DGAN-DAH-409-2016 del 19 de julio de 2016 (asignación de meta)
UACI-119-2016  de 6/9/2016 (solicitud de prórroga).
DGAN-DAH-535-2016 de 4 de octubre de 2016 (se otorga prórroga)
Transferencia: T115-2016 
Fecha de ingreso: 1 y 2 de diciembre de 2016
Documentos textuales: 101 unidades
Número de registros: 101
Cantidad: 5.3 m
Remisión a DTI: 23 de diciembre de 2016
Funcionario responsable: Vinicio Méndez
</t>
    </r>
  </si>
  <si>
    <r>
      <rPr>
        <b/>
        <sz val="9"/>
        <color theme="1"/>
        <rFont val="Calibri"/>
        <family val="2"/>
        <scheme val="minor"/>
      </rPr>
      <t>11. Editorial  Costa Rica</t>
    </r>
    <r>
      <rPr>
        <sz val="9"/>
        <color theme="1"/>
        <rFont val="Calibri"/>
        <family val="2"/>
        <scheme val="minor"/>
      </rPr>
      <t xml:space="preserve">
Oficios de trámite:Oficios sin número del 01 de julio de 2016, DGAN-DG-556-2016 del 13 de julio de 2016, DGAN-DAH-410-2016 del 19 de julio de 2016 (Asignación de meta)
DGAN-DAH-496-2016 del 09 de setiembre de 2016 se asigna una prórroga.
DGAN-DAH-584-2016 de 28 de octubre 2016, recepción de los documentos
Transferencia: T101-2016  
Fecha de ingreso:28 de octubre de 2016
Documentos textuales: 15 unidades
Número de registros: 15
Signaturas: 000041-000055
Cantidad: 1 m
Remisión a DTI: 1 de noviembre de 2016 
Funcionario responsable: Gabriela Moya Jiménez
</t>
    </r>
  </si>
  <si>
    <r>
      <rPr>
        <b/>
        <sz val="9"/>
        <color theme="1"/>
        <rFont val="Calibri"/>
        <family val="2"/>
        <scheme val="minor"/>
      </rPr>
      <t>12. Municipalidad de Pérez Zeledón</t>
    </r>
    <r>
      <rPr>
        <sz val="9"/>
        <color theme="1"/>
        <rFont val="Calibri"/>
        <family val="2"/>
        <scheme val="minor"/>
      </rPr>
      <t xml:space="preserve">
OFI-107-16-PAM del 15 de julio de 2016
DGAN-DG-571-2016 del 20 de julio de 2016
DGAN-DAHG-427-2016 del 29 de julio de 2016 (Asignación de meta)
Cantidad: 20 unidades documentales
Fase de coordinación: Se inició la coordinación con la encargada del Archivo Central
Funcionario responsable:Gabriela Moya
Durante el mes de agosto se estableció contacto con Jenny Marín Valverde, indica que los libros de actas no se encuentran con cierres legales, por lo que actualmente se encuentran realizando esta labor.
La institución remite el oficio OFI-158-16-PAM del 09 de setiembre de 2016, indica que no se podrá cumplir con la fecha establecida para la transferencia de libros de actas del Concejo Municipal. 
Se responde con el DGAN-DAH-506-2016 del 16 de setiembre de 2016 que remitan un oficio cuando esta documentación se encuentre lista.
</t>
    </r>
  </si>
  <si>
    <r>
      <rPr>
        <b/>
        <sz val="9"/>
        <color theme="1"/>
        <rFont val="Calibri"/>
        <family val="2"/>
        <scheme val="minor"/>
      </rPr>
      <t>13. Municipalidad de Parrita</t>
    </r>
    <r>
      <rPr>
        <sz val="9"/>
        <color theme="1"/>
        <rFont val="Calibri"/>
        <family val="2"/>
        <scheme val="minor"/>
      </rPr>
      <t xml:space="preserve">
Oficios de trámite GA-DAC-005-2016 del 28 de octubre de 2016
DGAN-DG-890-2016 del 07 de noviembre de 2016
DGAN-DAH-608-2016 del 10 de noviembre de 2016 (asignación de meta)
Transferencia: T115-2016
Fecha de ingreso: 13 de diciembre de 2016
Documentos textuales: 16 unidades
Número de registros: 16
Signaturas: 28992-29007
Cantidad:  0.66  m
Remisión a DTI: 23 de diembre de 2016 
Funcionario responsable: Roberto Gutiérrez Martínez</t>
    </r>
  </si>
  <si>
    <t>Tramitar el 100% de las transferencias de documentos audiovisuales y gráficos (filmes, videos, grabaciones, fotografías, negativos, afiches, material de pequeño formato, etc.) de valor científico-cultural, de diversas procedencias.</t>
  </si>
  <si>
    <t>Documentos</t>
  </si>
  <si>
    <r>
      <t xml:space="preserve">Meta cumplida
IV trimestre: 1 transferencia
Procedencia: Ministerio de Educación Pública-Universidad Estatal a Distancia
</t>
    </r>
    <r>
      <rPr>
        <sz val="9"/>
        <color theme="1"/>
        <rFont val="Calibri"/>
        <family val="2"/>
        <scheme val="minor"/>
      </rPr>
      <t xml:space="preserve">Transferencia: T0109-2016
Fecha de ingreso: 18 de noviembre de 2016
Clase: video
Cantidad:  1 video
Número de registros: 1
Signaturas: : 004209
Remisión a DTI: 02 de diciembre de 2016
Funcionario responsable: Rosibel Barboza Quirós
</t>
    </r>
  </si>
  <si>
    <r>
      <t xml:space="preserve">Meta cumplida
I trimestre: 0 transferencias
II trimestre:  5 transferencias
III trimestre: 5 transferencias
IV trimestre: 1 transferencia
</t>
    </r>
    <r>
      <rPr>
        <b/>
        <sz val="9"/>
        <rFont val="Calibri"/>
        <family val="2"/>
        <scheme val="minor"/>
      </rPr>
      <t>Procedencia: Partidos políticos (elección de alcaldes)</t>
    </r>
    <r>
      <rPr>
        <sz val="9"/>
        <rFont val="Calibri"/>
        <family val="2"/>
        <scheme val="minor"/>
      </rPr>
      <t xml:space="preserve">
Transferencia: T048-2016
Fecha de ingreso: 10 de marzo de 2016
Clase: Madipef y afiche
Cantidad: 124 madipef y 1 afiche
Número de registros: 19
Signaturas: : 004769-004892
Remisión a DTI: 18 de mayo de 2016
Funcionario responsable: Rosibel Barboza Quirós
</t>
    </r>
    <r>
      <rPr>
        <b/>
        <sz val="9"/>
        <rFont val="Calibri"/>
        <family val="2"/>
        <scheme val="minor"/>
      </rPr>
      <t/>
    </r>
  </si>
  <si>
    <r>
      <rPr>
        <b/>
        <sz val="9"/>
        <rFont val="Calibri"/>
        <family val="2"/>
        <scheme val="minor"/>
      </rPr>
      <t>Procedencia: Fundación Nacional de Solidaridad contra el cáncer de mama, FUNDESO</t>
    </r>
    <r>
      <rPr>
        <sz val="9"/>
        <rFont val="Calibri"/>
        <family val="2"/>
        <scheme val="minor"/>
      </rPr>
      <t xml:space="preserve">
Transferencia: T044-2016
Fecha de ingreso: 15 de mayo de 2016
Clase: Madipef 
Cantidad: 3 unidades
Número de registros: 3
Signaturas: : 004730-004732
Remisión a DTI: 02 de mayo de 2016
Funcionario responsable: Cynthia Arguedas Loaiza
</t>
    </r>
    <r>
      <rPr>
        <b/>
        <sz val="9"/>
        <rFont val="Calibri"/>
        <family val="2"/>
        <scheme val="minor"/>
      </rPr>
      <t>Procedencia: Diversas</t>
    </r>
    <r>
      <rPr>
        <sz val="9"/>
        <rFont val="Calibri"/>
        <family val="2"/>
        <scheme val="minor"/>
      </rPr>
      <t xml:space="preserve">
Transferencia: T050-2016
Fecha de ingreso: 26 de abril de 2016
Clase: Madipef 
Cantidad: 23 unidades
Número de registros: 23
Signaturas: 004893-004915
Remisión a DTI: 27 de mayo de 2016
Funcionario responsable: Cynthia Arguedas Loaiza</t>
    </r>
    <r>
      <rPr>
        <b/>
        <sz val="9"/>
        <rFont val="Calibri"/>
        <family val="2"/>
        <scheme val="minor"/>
      </rPr>
      <t xml:space="preserve">
</t>
    </r>
  </si>
  <si>
    <r>
      <rPr>
        <b/>
        <sz val="9"/>
        <rFont val="Calibri"/>
        <family val="2"/>
        <scheme val="minor"/>
      </rPr>
      <t>Procedencia: Diversa</t>
    </r>
    <r>
      <rPr>
        <sz val="9"/>
        <rFont val="Calibri"/>
        <family val="2"/>
        <scheme val="minor"/>
      </rPr>
      <t xml:space="preserve">
Transferencia: T063-2016
Fecha de ingreso: 12 de mayo  de 2016
Clase: Afiches 
Cantidad: 2 unidades
Número de registros: 1
Signaturas: 007199-007200
Remisión a DTI: 20 de junio de 2016
Funcionario responsable: Cynthia Arguedas Loaiza
</t>
    </r>
    <r>
      <rPr>
        <b/>
        <sz val="9"/>
        <rFont val="Calibri"/>
        <family val="2"/>
        <scheme val="minor"/>
      </rPr>
      <t>Procedencia: Autoridad Reguladora de Servicios Públicos, Aresep</t>
    </r>
    <r>
      <rPr>
        <sz val="9"/>
        <rFont val="Calibri"/>
        <family val="2"/>
        <scheme val="minor"/>
      </rPr>
      <t xml:space="preserve">
Transferencia: T091-2016
Oficio de remisión: DGAN-DAH-487-2016 del 05 de setiembre de 2016
Fecha de ingreso: 05 de setiembre de 2016
Clase: Memoria 
Cantidad: 23 unidades
Número de registros: 1
Signaturas: 001389
Remisión a DTI: 08 de setiembre de 2016
Funcionario responsable: Rosibel Barboza Quirós
</t>
    </r>
    <r>
      <rPr>
        <b/>
        <sz val="9"/>
        <rFont val="Calibri"/>
        <family val="2"/>
        <scheme val="minor"/>
      </rPr>
      <t xml:space="preserve">
</t>
    </r>
  </si>
  <si>
    <r>
      <rPr>
        <b/>
        <sz val="9"/>
        <rFont val="Calibri"/>
        <family val="2"/>
        <scheme val="minor"/>
      </rPr>
      <t>Procedencia: Comisión Nacional de Prevención de Riesgos y Atención de Emergencias</t>
    </r>
    <r>
      <rPr>
        <sz val="9"/>
        <rFont val="Calibri"/>
        <family val="2"/>
        <scheme val="minor"/>
      </rPr>
      <t xml:space="preserve">
Transferencia: T093-2016
Oficio de remisión: Memo DGAN-DG-BIBLIO-015-2016 del 08 de setiembre de 2016
Fecha de ingreso: 09 de setiembre de 2016
Clase: Madipef 
Cantidad: 7 unidades
Número de registros: 7
Signaturas: 004983-004989
Remisión a DTI: 19 de setiembre de 2016
Funcionario responsable: Rosibel Barboza Quirós
</t>
    </r>
    <r>
      <rPr>
        <b/>
        <sz val="9"/>
        <rFont val="Calibri"/>
        <family val="2"/>
        <scheme val="minor"/>
      </rPr>
      <t>Procedencia: Ministerio de Educación Pública-Universidad Estatal a Distancia</t>
    </r>
    <r>
      <rPr>
        <sz val="9"/>
        <rFont val="Calibri"/>
        <family val="2"/>
        <scheme val="minor"/>
      </rPr>
      <t xml:space="preserve">
Transferencia: T0109-2016
Fecha de ingreso: 18 de noviembre de 2016
Clase: video
Cantidad:  1 video
Número de registros: 1
Signaturas: : 004209
Remisión a DTI: 02 de diciembre de 2016
Funcionario responsable: Rosibel Barboza Quirós</t>
    </r>
  </si>
  <si>
    <t>Finalizar el tratamiento archivísticos de la transferencia T34-2015 Homenaje a Eduardo Fournier (8 fotografías),pendiente del 2015</t>
  </si>
  <si>
    <t>Meta cumplida en periodo anterior</t>
  </si>
  <si>
    <t>Meta cumplida.
Transferencia: T034-2015 
Documentos:  8 fotografías.
Número de registros: 1
Signaturas: 209125-209132
Remisión a DTI: correo de 19 de febrero de 2016
Funcionario responsable: Javier Gómez Jiménez</t>
  </si>
  <si>
    <t xml:space="preserve">Solicitudes de transferencias provenientes del Sistema Nacional de Archivos pendientes de finalizar, ya que, su trámite inició en el año 2015: </t>
  </si>
  <si>
    <t>Municipalidad de San José (2000 Planos y permisos de construcción)</t>
  </si>
  <si>
    <t>Meta cumplida
Total de documentos recibidos: 1994 documentos recibidos.
No se recibieron más documentos</t>
  </si>
  <si>
    <t xml:space="preserve">Meta cumplida
Total de documentos recibidos: 1994
Oficios de trámite: DGAN-DAH-268-2016 de 05 de mayo de 2016
Transferencia: T59-2015
Cantidad: 495 unidades (permisos de construcción) 1.046 unidades (planos)
Número de registros: 344 (permisos de construcción), 242 (Planos)
Signaturas: 022346-024474 (permisos de construcción), 051392-051936 (planos)
Remisión a DTI: correos 22 de enero de 2016, de 04 y 07 de marzo de 2016, 12 de mayo de 2016
Transferencia: T59-2015 (V tracto)
Cantidad: 
93 unidades (permisos de construcción)
150 unidades (planos)
Número de registros: 
93 (permisos de construcción)
87 (Planos)
</t>
  </si>
  <si>
    <t xml:space="preserve">Signaturas: 
0258332-025924 (permisos de construcción)
051964-052113 (planos)
Remisión a DTI: correos 07 de setiembre de 2016
Funcionario responsable: Mariano Sánchez Solano
El 31 de agosto de 2016, se recibieron 93 permisos de construcción y 150 planos. 
El 26 de setiembre de 2016 se remite el VI tracto, el cual contiene 210 permisos de construcción, pendiente la renumeración de documentos.
Hasta el III trimestre se han recibido 1497 documentos (Mapas y permisos) </t>
  </si>
  <si>
    <t>Corbana (1071 Planos)</t>
  </si>
  <si>
    <r>
      <t xml:space="preserve">Meta finalizada
Oficios de trámite: DGAN-DAH-235-2016 del 25 de abril de 2016
Transferencia: T042-2016
Fecha de ingreso: 10 y 11 de mayo de 2016
Clase documental: Planos
Cantidad:  1.062
</t>
    </r>
    <r>
      <rPr>
        <sz val="9"/>
        <rFont val="Calibri"/>
        <family val="2"/>
        <scheme val="minor"/>
      </rPr>
      <t>Número de registros: 1.062
Signaturas: 049533-050594
Remisión a DTI: correo de 24 de ma</t>
    </r>
    <r>
      <rPr>
        <sz val="9"/>
        <color theme="1"/>
        <rFont val="Calibri"/>
        <family val="2"/>
        <scheme val="minor"/>
      </rPr>
      <t>yo de 2016
Responsable: Cynthia Arguedas Loaiza
La cantidad proyectada era 1.071, sin embargo, los funcionarios de Corbana realizaron un conteo erróneo de los documentos.</t>
    </r>
  </si>
  <si>
    <t>Coordinar con empresas o personas productoras y rescatar las entrevistas de personajes costarricenses, tales como programas: Esta Semana de Alan Trigueros, Íntimo de Yashín Quesada, Las Paredes Oyen de Edgar Silva</t>
  </si>
  <si>
    <t>Entrevistas rescatadas</t>
  </si>
  <si>
    <t>DAH/OCD
DG/PI</t>
  </si>
  <si>
    <r>
      <t xml:space="preserve">Meta en proceso
</t>
    </r>
    <r>
      <rPr>
        <b/>
        <sz val="9"/>
        <rFont val="Calibri"/>
        <family val="2"/>
        <scheme val="minor"/>
      </rPr>
      <t xml:space="preserve">Programa Esta Semana de Alan Trigueros:
</t>
    </r>
    <r>
      <rPr>
        <sz val="9"/>
        <rFont val="Calibri"/>
        <family val="2"/>
        <scheme val="minor"/>
      </rPr>
      <t xml:space="preserve">Mediante correo electónico de 4 de octubre se remitieron las instrucciones para la elaboración de la lista de remisión.
Por medio de oficio SBAC-109-2016 de 24 de octubre de 2016 la señora Carmen Sánchez Torres, Encargada del Archivo Central del Sinart, comunica el cronograma de entrega de documentos, 
los cuales se dividirán en 7 tractos de 30 unidades, iniciando en setiembre de 2017 y finalizando en octubre de 2018.
</t>
    </r>
    <r>
      <rPr>
        <b/>
        <sz val="9"/>
        <rFont val="Calibri"/>
        <family val="2"/>
        <scheme val="minor"/>
      </rPr>
      <t xml:space="preserve">Programa Íntimo de Yashín Quesada:
</t>
    </r>
    <r>
      <rPr>
        <sz val="9"/>
        <rFont val="Calibri"/>
        <family val="2"/>
        <scheme val="minor"/>
      </rPr>
      <t xml:space="preserve">Mediante correo electónico de 4 de octubre se remitieron las instrucciones para la elaboración de la lista de remisión.
Por medio de oficio SBAC-109-2016 de 24 de octubre de 2016 la señora Carmen Sánchez Torres, Encargada del Archivo Central del Sinart, comunica el cronograma de entrega de documentos, 
los cuales se dividirán en 5 tractos de 25 unidades, iniciando en diciembre de 2016 y finalizando en julio de 2017.
Se recibió el primer tracto del día 14 de diciembre de 2016.
</t>
    </r>
  </si>
  <si>
    <r>
      <t xml:space="preserve">Meta cumplida parcialmente nivel alto.
</t>
    </r>
    <r>
      <rPr>
        <b/>
        <sz val="9"/>
        <rFont val="Calibri"/>
        <family val="2"/>
        <scheme val="minor"/>
      </rPr>
      <t xml:space="preserve">Programa Esta Semana de Alan Trigueros:
</t>
    </r>
    <r>
      <rPr>
        <sz val="9"/>
        <rFont val="Calibri"/>
        <family val="2"/>
        <scheme val="minor"/>
      </rPr>
      <t xml:space="preserve">Mediante correo electónico de 4 de octubre se remitieron las instrucciones para la elaboración de la lista de remisión.
Por medio de oficio SBAC-109-2016 de 24 de octubre de 2016 la señora Carmen Sánchez Torres, Encargada del Archivo Central del Sinart, comunica el cronograma de entrega de documentos, 
los cuales se dividirán en 7 tractos de 30 unidades, iniciando en setiembre de 2017 y finalizando en octubre de 2018.
Programa Íntimo de Yashín Quesada:
El día 19 de julio se recibe correo electrónico en el que solicitan una plantilla de oficio para realizar la autorizació de uso de los programas de Íntimo al Archivo Nacional, este correo fue respondido el día 20 de julio. 
El día 9 de agosto se recibe vía correo electrónico oficio de autorización. Se solicitó el documento físico, sin embargo no se ha recibido respuesta.
</t>
    </r>
  </si>
  <si>
    <t>Transferencia: T114-2016
Documentos: 24 DVD
Número de registros: 24
Signaturas: 004210-004233</t>
  </si>
  <si>
    <t>Se remite el oficio DGAN-DAH-502-2016 del 30 de setiembre de 2016, al Presidente del Sinart, Mario Alfaro Rodríguez. En este oficio se adjunta la autorización brindada por Yashín Quesada (DA-076-2016 del 28 de julio de 2016) para la remisión de los videos correspondientes.
Mediante correo electónico de 4 de octubre se remitieron las instrucciones para la elaboración de la lista de remisión.
Por medio de oficio SBAC-109-2016 de 24 de octubre de 2016 la señora Carmen Sánchez Torres, Encargada del Archivo Central del Sinart, comunica el cronograma de entrega de documentos, 
los cuales se dividirán en 5 tractos de 25 unidades, iniciando en diciembre de 2016 y finalizando en julio de 2017.
Se recibió el primer tracto del día 14 de diciembre de 2016.
Transferencia: T114-2016
Documentos: 24 DVD
Número de registros: 24
Signaturas: 004210-004233</t>
  </si>
  <si>
    <t>Finalizar el tratamiento archivísticos de las siguientes donaciones pendientes del año 2015:</t>
  </si>
  <si>
    <t>Transferencias</t>
  </si>
  <si>
    <t>Donación del señor Juan Carlos Solórzano: 2 rollos de microfilmes correspondientes a copias de los legajos números 287 y 297 de la Sección Guatemala del Archivo General de Indias sito Sevilla España, que tratan de las misiones de frailes en Costa Rica y Honduras</t>
  </si>
  <si>
    <r>
      <t xml:space="preserve">Meta cumplida
</t>
    </r>
    <r>
      <rPr>
        <b/>
        <sz val="9"/>
        <rFont val="Calibri"/>
        <family val="2"/>
        <scheme val="minor"/>
      </rPr>
      <t>Fondo:</t>
    </r>
    <r>
      <rPr>
        <sz val="9"/>
        <rFont val="Calibri"/>
        <family val="2"/>
        <scheme val="minor"/>
      </rPr>
      <t xml:space="preserve"> Doctor Russell Lohsse
</t>
    </r>
    <r>
      <rPr>
        <b/>
        <sz val="9"/>
        <rFont val="Calibri"/>
        <family val="2"/>
        <scheme val="minor"/>
      </rPr>
      <t>Transferencia:</t>
    </r>
    <r>
      <rPr>
        <sz val="9"/>
        <rFont val="Calibri"/>
        <family val="2"/>
        <scheme val="minor"/>
      </rPr>
      <t xml:space="preserve"> T002-2015 
</t>
    </r>
    <r>
      <rPr>
        <b/>
        <sz val="9"/>
        <rFont val="Calibri"/>
        <family val="2"/>
        <scheme val="minor"/>
      </rPr>
      <t>Documentos:</t>
    </r>
    <r>
      <rPr>
        <sz val="9"/>
        <rFont val="Calibri"/>
        <family val="2"/>
        <scheme val="minor"/>
      </rPr>
      <t xml:space="preserve"> 2 rollos de microfilm
</t>
    </r>
    <r>
      <rPr>
        <b/>
        <sz val="9"/>
        <rFont val="Calibri"/>
        <family val="2"/>
        <scheme val="minor"/>
      </rPr>
      <t>Número de registros</t>
    </r>
    <r>
      <rPr>
        <sz val="9"/>
        <rFont val="Calibri"/>
        <family val="2"/>
        <scheme val="minor"/>
      </rPr>
      <t xml:space="preserve">: 1
</t>
    </r>
    <r>
      <rPr>
        <b/>
        <sz val="9"/>
        <rFont val="Calibri"/>
        <family val="2"/>
        <scheme val="minor"/>
      </rPr>
      <t>Signaturas:</t>
    </r>
    <r>
      <rPr>
        <sz val="9"/>
        <rFont val="Calibri"/>
        <family val="2"/>
        <scheme val="minor"/>
      </rPr>
      <t xml:space="preserve"> 000001-000002
</t>
    </r>
    <r>
      <rPr>
        <b/>
        <sz val="9"/>
        <rFont val="Calibri"/>
        <family val="2"/>
        <scheme val="minor"/>
      </rPr>
      <t>Remisión a DTI</t>
    </r>
    <r>
      <rPr>
        <sz val="9"/>
        <rFont val="Calibri"/>
        <family val="2"/>
        <scheme val="minor"/>
      </rPr>
      <t xml:space="preserve">: correo de 19 de febrero de 2016.
</t>
    </r>
    <r>
      <rPr>
        <b/>
        <sz val="9"/>
        <rFont val="Calibri"/>
        <family val="2"/>
        <scheme val="minor"/>
      </rPr>
      <t>Responsable:</t>
    </r>
    <r>
      <rPr>
        <sz val="9"/>
        <rFont val="Calibri"/>
        <family val="2"/>
        <scheme val="minor"/>
      </rPr>
      <t xml:space="preserve"> Javier Gómez Jiménez
El señor Solórzano indicó que el fondo documental se llamara Doctor Russell, ya que, fue quien le facilitó los documentos.</t>
    </r>
  </si>
  <si>
    <t>Donación de la familia Cañas Collado, documentos que pertenecieron al señor Alberto Cañas Escalante: 26 unidades textuales, 4 artículos, 28 certificados, 0.4 m de recortes de periódicos de su autoría, 0,12 m de recortes de periódico de diversos temas, 0.07 m de comentarios en Radio Monumental, 0.10 m de intervenciones como diputado, discursos, 4 libros con recortes de periódico, madipef, periódico el Chisporroteo, poemas, aproximadamente 1.115 fotografías.</t>
  </si>
  <si>
    <r>
      <t xml:space="preserve">Meta cumplida.
Declaratoria CNSED: Sesión 01-2016 de 14 de enero de 2016
</t>
    </r>
    <r>
      <rPr>
        <b/>
        <sz val="9"/>
        <rFont val="Calibri"/>
        <family val="2"/>
        <scheme val="minor"/>
      </rPr>
      <t>Transferencia:</t>
    </r>
    <r>
      <rPr>
        <sz val="9"/>
        <rFont val="Calibri"/>
        <family val="2"/>
        <scheme val="minor"/>
      </rPr>
      <t xml:space="preserve"> T24-2016
</t>
    </r>
    <r>
      <rPr>
        <b/>
        <sz val="9"/>
        <rFont val="Calibri"/>
        <family val="2"/>
        <scheme val="minor"/>
      </rPr>
      <t>Fechas de ingreso</t>
    </r>
    <r>
      <rPr>
        <sz val="9"/>
        <rFont val="Calibri"/>
        <family val="2"/>
        <scheme val="minor"/>
      </rPr>
      <t xml:space="preserve">: 19 de agosto y 23 de noviembre de 2015
</t>
    </r>
    <r>
      <rPr>
        <b/>
        <sz val="9"/>
        <rFont val="Calibri"/>
        <family val="2"/>
        <scheme val="minor"/>
      </rPr>
      <t>- Clase: textuales</t>
    </r>
    <r>
      <rPr>
        <sz val="9"/>
        <rFont val="Calibri"/>
        <family val="2"/>
        <scheme val="minor"/>
      </rPr>
      <t xml:space="preserve">
</t>
    </r>
    <r>
      <rPr>
        <b/>
        <sz val="9"/>
        <rFont val="Calibri"/>
        <family val="2"/>
        <scheme val="minor"/>
      </rPr>
      <t>Cantidad:</t>
    </r>
    <r>
      <rPr>
        <sz val="9"/>
        <rFont val="Calibri"/>
        <family val="2"/>
        <scheme val="minor"/>
      </rPr>
      <t xml:space="preserve"> 454
</t>
    </r>
    <r>
      <rPr>
        <b/>
        <sz val="9"/>
        <rFont val="Calibri"/>
        <family val="2"/>
        <scheme val="minor"/>
      </rPr>
      <t>Número de registros</t>
    </r>
    <r>
      <rPr>
        <sz val="9"/>
        <rFont val="Calibri"/>
        <family val="2"/>
        <scheme val="minor"/>
      </rPr>
      <t xml:space="preserve">: 454
</t>
    </r>
    <r>
      <rPr>
        <b/>
        <sz val="9"/>
        <rFont val="Calibri"/>
        <family val="2"/>
        <scheme val="minor"/>
      </rPr>
      <t>Signaturas:</t>
    </r>
    <r>
      <rPr>
        <sz val="9"/>
        <rFont val="Calibri"/>
        <family val="2"/>
        <scheme val="minor"/>
      </rPr>
      <t xml:space="preserve"> 000001-000454
</t>
    </r>
    <r>
      <rPr>
        <b/>
        <sz val="9"/>
        <rFont val="Calibri"/>
        <family val="2"/>
        <scheme val="minor"/>
      </rPr>
      <t>Se remite a DTI</t>
    </r>
    <r>
      <rPr>
        <sz val="9"/>
        <rFont val="Calibri"/>
        <family val="2"/>
        <scheme val="minor"/>
      </rPr>
      <t xml:space="preserve">: 01 de junio 2016 y 01 de julio de 2016
</t>
    </r>
    <r>
      <rPr>
        <b/>
        <sz val="9"/>
        <rFont val="Calibri"/>
        <family val="2"/>
        <scheme val="minor"/>
      </rPr>
      <t xml:space="preserve">- Clase: afiches: </t>
    </r>
    <r>
      <rPr>
        <sz val="9"/>
        <rFont val="Calibri"/>
        <family val="2"/>
        <scheme val="minor"/>
      </rPr>
      <t xml:space="preserve">
</t>
    </r>
    <r>
      <rPr>
        <b/>
        <sz val="9"/>
        <rFont val="Calibri"/>
        <family val="2"/>
        <scheme val="minor"/>
      </rPr>
      <t>Cantidad:</t>
    </r>
    <r>
      <rPr>
        <sz val="9"/>
        <rFont val="Calibri"/>
        <family val="2"/>
        <scheme val="minor"/>
      </rPr>
      <t xml:space="preserve"> 1
</t>
    </r>
    <r>
      <rPr>
        <b/>
        <sz val="9"/>
        <rFont val="Calibri"/>
        <family val="2"/>
        <scheme val="minor"/>
      </rPr>
      <t>Número de registros</t>
    </r>
    <r>
      <rPr>
        <sz val="9"/>
        <rFont val="Calibri"/>
        <family val="2"/>
        <scheme val="minor"/>
      </rPr>
      <t xml:space="preserve">: 1
</t>
    </r>
    <r>
      <rPr>
        <b/>
        <sz val="9"/>
        <rFont val="Calibri"/>
        <family val="2"/>
        <scheme val="minor"/>
      </rPr>
      <t>Signaturas:</t>
    </r>
    <r>
      <rPr>
        <sz val="9"/>
        <rFont val="Calibri"/>
        <family val="2"/>
        <scheme val="minor"/>
      </rPr>
      <t xml:space="preserve"> 007019
</t>
    </r>
    <r>
      <rPr>
        <b/>
        <sz val="9"/>
        <rFont val="Calibri"/>
        <family val="2"/>
        <scheme val="minor"/>
      </rPr>
      <t>Se remite a DTI</t>
    </r>
    <r>
      <rPr>
        <sz val="9"/>
        <rFont val="Calibri"/>
        <family val="2"/>
        <scheme val="minor"/>
      </rPr>
      <t xml:space="preserve">: 01 de junio 2016
</t>
    </r>
    <r>
      <rPr>
        <b/>
        <sz val="9"/>
        <rFont val="Calibri"/>
        <family val="2"/>
        <scheme val="minor"/>
      </rPr>
      <t>- Clase: Madipef</t>
    </r>
    <r>
      <rPr>
        <sz val="9"/>
        <rFont val="Calibri"/>
        <family val="2"/>
        <scheme val="minor"/>
      </rPr>
      <t xml:space="preserve">
</t>
    </r>
    <r>
      <rPr>
        <b/>
        <sz val="9"/>
        <rFont val="Calibri"/>
        <family val="2"/>
        <scheme val="minor"/>
      </rPr>
      <t>Cantidad:</t>
    </r>
    <r>
      <rPr>
        <sz val="9"/>
        <rFont val="Calibri"/>
        <family val="2"/>
        <scheme val="minor"/>
      </rPr>
      <t xml:space="preserve"> 19
</t>
    </r>
    <r>
      <rPr>
        <b/>
        <sz val="9"/>
        <rFont val="Calibri"/>
        <family val="2"/>
        <scheme val="minor"/>
      </rPr>
      <t>Número de registros</t>
    </r>
    <r>
      <rPr>
        <sz val="9"/>
        <rFont val="Calibri"/>
        <family val="2"/>
        <scheme val="minor"/>
      </rPr>
      <t xml:space="preserve">: 17
</t>
    </r>
    <r>
      <rPr>
        <b/>
        <sz val="9"/>
        <rFont val="Calibri"/>
        <family val="2"/>
        <scheme val="minor"/>
      </rPr>
      <t>Signaturas:</t>
    </r>
    <r>
      <rPr>
        <sz val="9"/>
        <rFont val="Calibri"/>
        <family val="2"/>
        <scheme val="minor"/>
      </rPr>
      <t xml:space="preserve"> : 004530-004542; 004939-004942
</t>
    </r>
    <r>
      <rPr>
        <b/>
        <sz val="9"/>
        <rFont val="Calibri"/>
        <family val="2"/>
        <scheme val="minor"/>
      </rPr>
      <t>Se remite a DTI</t>
    </r>
    <r>
      <rPr>
        <sz val="9"/>
        <rFont val="Calibri"/>
        <family val="2"/>
        <scheme val="minor"/>
      </rPr>
      <t xml:space="preserve">: 01 de junio 2016; 12 de julio 2016
</t>
    </r>
    <r>
      <rPr>
        <b/>
        <sz val="9"/>
        <rFont val="Calibri"/>
        <family val="2"/>
        <scheme val="minor"/>
      </rPr>
      <t>- Clase: Fotografías</t>
    </r>
    <r>
      <rPr>
        <sz val="9"/>
        <rFont val="Calibri"/>
        <family val="2"/>
        <scheme val="minor"/>
      </rPr>
      <t xml:space="preserve">
</t>
    </r>
    <r>
      <rPr>
        <b/>
        <sz val="9"/>
        <rFont val="Calibri"/>
        <family val="2"/>
        <scheme val="minor"/>
      </rPr>
      <t>Cantidad:</t>
    </r>
    <r>
      <rPr>
        <sz val="9"/>
        <rFont val="Calibri"/>
        <family val="2"/>
        <scheme val="minor"/>
      </rPr>
      <t xml:space="preserve"> 1158
</t>
    </r>
    <r>
      <rPr>
        <b/>
        <sz val="9"/>
        <rFont val="Calibri"/>
        <family val="2"/>
        <scheme val="minor"/>
      </rPr>
      <t>Número de registros:</t>
    </r>
    <r>
      <rPr>
        <sz val="9"/>
        <rFont val="Calibri"/>
        <family val="2"/>
        <scheme val="minor"/>
      </rPr>
      <t xml:space="preserve"> 176
</t>
    </r>
    <r>
      <rPr>
        <b/>
        <sz val="9"/>
        <rFont val="Calibri"/>
        <family val="2"/>
        <scheme val="minor"/>
      </rPr>
      <t>Signaturas:</t>
    </r>
    <r>
      <rPr>
        <sz val="9"/>
        <rFont val="Calibri"/>
        <family val="2"/>
        <scheme val="minor"/>
      </rPr>
      <t xml:space="preserve"> 193751-194908
</t>
    </r>
    <r>
      <rPr>
        <b/>
        <sz val="9"/>
        <rFont val="Calibri"/>
        <family val="2"/>
        <scheme val="minor"/>
      </rPr>
      <t>Se remite a DTI</t>
    </r>
    <r>
      <rPr>
        <sz val="9"/>
        <rFont val="Calibri"/>
        <family val="2"/>
        <scheme val="minor"/>
      </rPr>
      <t xml:space="preserve">: 12 de julio 2016
</t>
    </r>
    <r>
      <rPr>
        <b/>
        <sz val="9"/>
        <rFont val="Calibri"/>
        <family val="2"/>
        <scheme val="minor"/>
      </rPr>
      <t>Responsable</t>
    </r>
    <r>
      <rPr>
        <sz val="9"/>
        <rFont val="Calibri"/>
        <family val="2"/>
        <scheme val="minor"/>
      </rPr>
      <t xml:space="preserve">: Gabriela Moya Jiménez
Finalización de la descripción de las 1.115 fotografías y  4 madipef.
</t>
    </r>
  </si>
  <si>
    <t>Donación del señor Carlos Pacheco: 2 documentos gráficos</t>
  </si>
  <si>
    <t>Meta cumplida.
Declaratoria CNSED: Sesión 04-2016 de 050 de febrero de 2016
Transferencia: T024-2015 
Documentos: 8 fotografías
Número de registros: 7
Signaturas: 193715-193722
Remisión a DTI: correo de 12 de febrero de 2016
Responsable: Rosibel Barboza Quirós</t>
  </si>
  <si>
    <t>Donación de la señora Carmen Odio: 61 fotografías de la Fábrica Nacional de Licores, la familia González Feo y Lang González, la Sabana.</t>
  </si>
  <si>
    <t>Meta cumplida.
Declaratoria CNSED: Sesión 27-2015 de 05 de noviembre de 2015
Transferencia: T001-2016
Documentos: 61 fotografías
Número de registros: 40
Signaturas: 218114-218174
Remisión a DTI: correo de 08 de enero de 2016
Responsable: Rosibel Barboza Quirós</t>
  </si>
  <si>
    <t xml:space="preserve">Donación del señor Hugo Marín Barrantes: copias digitales de 1. Real Cédula de Concesión de Escudo de Armas para la Ciudad de Cartago; 2. Real Cédula de Concesión de Escudo de Armas para el Capitán Diego Caro de Mesa; 3. Decreto manuscrito de las Cortes de Cádiz otorgándole a Cartago el título de Muy Noble y Leal Ciudad. </t>
  </si>
  <si>
    <t>Meta cumplida.
Declaratoria CNSED: Sesión 24-2015 de 15 de octubre de 2015
Transferencia: T020-2016
Documentos: 4 
Número de registros: 4
Signaturas: 000001-000004
Remisión a DTI: correo de 19 de febrero de 2016 
Responsable: Javier Gómez Jiménez</t>
  </si>
  <si>
    <t>Recibir, dar tratamiento archivístico y disponer al servicio del público el 100% de las donaciones de documentos privados y particulares, declarados con valor científico cultural.</t>
  </si>
  <si>
    <t>DAH
CNSED</t>
  </si>
  <si>
    <r>
      <t xml:space="preserve">Meta en proceso
IV trimestre: 5 donaciones tramitadas (pendiente de remitir a DTI: Familia Cañas y Universidad de Costa Rica)
</t>
    </r>
    <r>
      <rPr>
        <b/>
        <sz val="9"/>
        <rFont val="Calibri"/>
        <family val="2"/>
        <scheme val="minor"/>
      </rPr>
      <t>1. Donador:  Freddy Dávila Jaén</t>
    </r>
    <r>
      <rPr>
        <sz val="9"/>
        <rFont val="Calibri"/>
        <family val="2"/>
        <scheme val="minor"/>
      </rPr>
      <t xml:space="preserve">
Se envía el oficio DGAN-DAH-OCD-267-2016 del 01 de julio de 2016, solicitando autorización para continuar con el trámite /Respondido con DGAN-DG-554-2016 del 12 de julio de 2016.
Se envía oficio DAH-OCD-293-2016 del 14 de julio de 2016, solicitando la declaratoria.
El día 14 de julio don Freddy solicitó el cassette para digitalizarlo. El día 09/08/2016 se llamó a Marita (esposa de Freddy) y me indicó que no sabía nada del trámite. El día 29/08/2016. don Freddy indica que aún no ha digitalizado el documento y que conforme este listo lo traerá.
Se recibe el oficio CNSED-287-2016 del 05 de setiembre de 2016 en el que se comunica el acuerdo de la declaratoria.
Se remite por correo electrónico del 20 de setiembre, el contrato de donación a Asesoría Jurídica y se recibe con correcciones el día 30 de setiembre de 2016.
</t>
    </r>
  </si>
  <si>
    <r>
      <t xml:space="preserve">Meta cumplida parcialmente nivel alto
Donaciones recibidas
I trimestre: 1 donación tramitada
II trimestre: 1 donación tramitada
III trimestre: 1 donación tramitada
IV trimestre: 5 donaciones tramitadas (pendiente de remitir a DTI: Familia Cañas y Universidad de Costa Rica)
</t>
    </r>
    <r>
      <rPr>
        <b/>
        <sz val="9"/>
        <rFont val="Calibri"/>
        <family val="2"/>
        <scheme val="minor"/>
      </rPr>
      <t>1. Donador: María Eugenia Bozzoli</t>
    </r>
    <r>
      <rPr>
        <sz val="9"/>
        <rFont val="Calibri"/>
        <family val="2"/>
        <scheme val="minor"/>
      </rPr>
      <t xml:space="preserve">
Declaratoria CNSED: sesión N°05-2016 de 12 de febrero de 2016
Transferencia: T031-2016
Fondo: Willie-Bozzoli
Fecha de ingreso: 05 de febrero de 2016
Documentos: 1 estudio sobre medicina indígena
Número de registros: 1
Signatura: 000001
Remisión DTI: correo de 31 de marzo de 2016
Responsable: Rosibel Barboza Quirós
</t>
    </r>
    <r>
      <rPr>
        <b/>
        <sz val="9"/>
        <rFont val="Calibri"/>
        <family val="2"/>
        <scheme val="minor"/>
      </rPr>
      <t>2. Donador: José Andrés Del Valle</t>
    </r>
    <r>
      <rPr>
        <sz val="9"/>
        <rFont val="Calibri"/>
        <family val="2"/>
        <scheme val="minor"/>
      </rPr>
      <t xml:space="preserve">
Declaratoria CNSED: sesión N°08-2016 de 11 de marzo de 2016.
Transferencia: T040-2016
Documentos: 1 plano de la ciudad de San José
Remisión DTI: 21 de abril de 2016
Responsable: Rosibel Barboza Quirós</t>
    </r>
  </si>
  <si>
    <r>
      <rPr>
        <b/>
        <sz val="9"/>
        <rFont val="Calibri"/>
        <family val="2"/>
        <scheme val="minor"/>
      </rPr>
      <t>Donación Familia Cañas</t>
    </r>
    <r>
      <rPr>
        <sz val="9"/>
        <rFont val="Calibri"/>
        <family val="2"/>
        <scheme val="minor"/>
      </rPr>
      <t xml:space="preserve">: la donación corresponde de una gran cantidad de documentos.
</t>
    </r>
    <r>
      <rPr>
        <b/>
        <sz val="9"/>
        <rFont val="Calibri"/>
        <family val="2"/>
        <scheme val="minor"/>
      </rPr>
      <t>Donación Universidad de Costa Rica</t>
    </r>
    <r>
      <rPr>
        <sz val="9"/>
        <rFont val="Calibri"/>
        <family val="2"/>
        <scheme val="minor"/>
      </rPr>
      <t xml:space="preserve">: se requiere del acrónimo aprobadopor la Comisión de Descripción.
</t>
    </r>
    <r>
      <rPr>
        <b/>
        <sz val="9"/>
        <rFont val="Calibri"/>
        <family val="2"/>
        <scheme val="minor"/>
      </rPr>
      <t>Donaciones de  Blanca Luchaire Grutter y Patricia Mora</t>
    </r>
    <r>
      <rPr>
        <sz val="9"/>
        <rFont val="Calibri"/>
        <family val="2"/>
        <scheme val="minor"/>
      </rPr>
      <t>: se considera que son intenciones pero no concretas, por lo que se considera innecesario seguir insistiendo, ya que, la donación depende del interés de las personas y para estos casos no lo siguen mostrando.</t>
    </r>
  </si>
  <si>
    <r>
      <rPr>
        <b/>
        <sz val="9"/>
        <rFont val="Calibri"/>
        <family val="2"/>
        <scheme val="minor"/>
      </rPr>
      <t>Donación Familia Cañas</t>
    </r>
    <r>
      <rPr>
        <sz val="9"/>
        <rFont val="Calibri"/>
        <family val="2"/>
        <scheme val="minor"/>
      </rPr>
      <t xml:space="preserve">: los registros se remitirán en enero de 2017
Responsable: Gabriela Moya Jiménez
</t>
    </r>
    <r>
      <rPr>
        <b/>
        <sz val="9"/>
        <rFont val="Calibri"/>
        <family val="2"/>
        <scheme val="minor"/>
      </rPr>
      <t>Donación Universidad de Costa Rica</t>
    </r>
    <r>
      <rPr>
        <sz val="9"/>
        <rFont val="Calibri"/>
        <family val="2"/>
        <scheme val="minor"/>
      </rPr>
      <t xml:space="preserve">:  los registros se remitirán en enero de 2017
Responsable: Javier Gómez Jiménez
</t>
    </r>
  </si>
  <si>
    <r>
      <t>Se remite a la firma de la señora Directora, mediante el DGAN-DAH-357-2016 del 03 de octubre de 2016.
Responsable: Rosibel Barboza Quirós
Transferencia: T0102-2016
Documentos: 1 grabación de audio
Remisión DTI: 02 de noviembre de 2016
Contrato firmado</t>
    </r>
    <r>
      <rPr>
        <b/>
        <sz val="9"/>
        <rFont val="Calibri"/>
        <family val="2"/>
        <scheme val="minor"/>
      </rPr>
      <t xml:space="preserve">
2. Donador: Familia Cañas</t>
    </r>
    <r>
      <rPr>
        <sz val="9"/>
        <rFont val="Calibri"/>
        <family val="2"/>
        <scheme val="minor"/>
      </rPr>
      <t xml:space="preserve">
El día 29 de agosto ingresó una donación adicional de documentos de Alberto Cañas.
Durante el mes de setiembre se trabajó en la clasificación de recortes de periódico por década, para proceder en el mes de octubre y noviembre con su ordenación y descripción. Se solicitaron signaturas para: 
17 madipef, 31 textuales, 107 chisporroteos, 13 fotografías y 1 afiche.
Transferencia T0105-2016
Responsable: Gabriela Moya</t>
    </r>
  </si>
  <si>
    <r>
      <rPr>
        <b/>
        <sz val="9"/>
        <rFont val="Calibri"/>
        <family val="2"/>
        <scheme val="minor"/>
      </rPr>
      <t>3. Donador: Félix Ortíz Volio</t>
    </r>
    <r>
      <rPr>
        <sz val="9"/>
        <rFont val="Calibri"/>
        <family val="2"/>
        <scheme val="minor"/>
      </rPr>
      <t xml:space="preserve">
Declaratoria CNSED: Sesión 14-2016 de 6 de mayo de 2016
Transferencia: T047-2016
Fondo: Fernando Soto Harrison
Fecha de ingreso: 18 de febrero de 2016
Documentos: 112 tomos de correspondencia
Número de registros: 112
Signaturas: 000001-000112
Remisión a DTI: pendiente
Responsable: Roberto Gutiérrez
</t>
    </r>
    <r>
      <rPr>
        <b/>
        <sz val="9"/>
        <rFont val="Calibri"/>
        <family val="2"/>
        <scheme val="minor"/>
      </rPr>
      <t>4. Donador: Luis Goldoni Vargas</t>
    </r>
    <r>
      <rPr>
        <sz val="9"/>
        <rFont val="Calibri"/>
        <family val="2"/>
        <scheme val="minor"/>
      </rPr>
      <t xml:space="preserve">
Clase: carrete de audio
Cantidad: 1 unidad
Responsable: Rosibel Barboza Quirós
Trámite: Se envía el oficio DGAN-DAH-OCD-178-2016 del 08 de abril de 2016 a la Dirección solicitando autorización para continuar con el trámite, fue respondido mediante DGAN-DG-416-2016 del 06 de junio de 2016. Con el oficio DGAN-DAH-OCD-238-2016 del 09 de junio de 2016, se solicitó la declaración a la CNSED.
</t>
    </r>
  </si>
  <si>
    <r>
      <rPr>
        <b/>
        <sz val="9"/>
        <color theme="1"/>
        <rFont val="Calibri"/>
        <family val="2"/>
        <scheme val="minor"/>
      </rPr>
      <t>3. Donador: Virginia Urcuyo</t>
    </r>
    <r>
      <rPr>
        <sz val="9"/>
        <color theme="1"/>
        <rFont val="Calibri"/>
        <family val="2"/>
        <scheme val="minor"/>
      </rPr>
      <t xml:space="preserve">
El 25 de octubre de 2016 ingresaron documentos pertenecientes a Ricardo Forunier. En el mes de noviembre se solictaron signaturas para: 6 textuales, 1 fotografía, 1 mapa.
Transferencia T0104-2016
Responsable: Gabriela Moya
Número de registros: 6 textuales
Signaturas: 000001-000006
Remisión a DTI: 12 de diciembre  de 2016
Número de registros: 1 mapa
Signaturas: 053402
Remisión a DTI: 12 de diciembre  de 2016
Número de registros: 1 fotografía
Signaturas: 195178
Remisión a DTI: 13 de diciembre  de 2016
</t>
    </r>
    <r>
      <rPr>
        <b/>
        <sz val="9"/>
        <color theme="1"/>
        <rFont val="Calibri"/>
        <family val="2"/>
        <scheme val="minor"/>
      </rPr>
      <t>4.</t>
    </r>
    <r>
      <rPr>
        <sz val="9"/>
        <color theme="1"/>
        <rFont val="Calibri"/>
        <family val="2"/>
        <scheme val="minor"/>
      </rPr>
      <t xml:space="preserve"> </t>
    </r>
    <r>
      <rPr>
        <b/>
        <sz val="9"/>
        <color theme="1"/>
        <rFont val="Calibri"/>
        <family val="2"/>
        <scheme val="minor"/>
      </rPr>
      <t>Donador: Universidad de Costa Rica</t>
    </r>
    <r>
      <rPr>
        <sz val="9"/>
        <color theme="1"/>
        <rFont val="Calibri"/>
        <family val="2"/>
        <scheme val="minor"/>
      </rPr>
      <t xml:space="preserve">
Fondo: Carlos Luis Sáenz
Fecha de ingreso: 27 de junio de 2016
Se remite el  DGAN-DAH-559-2016 del 14 de octubre de 2016 (Solicitud de declaratoria)
Se recibe la declaratoria de los documentos por medio de CNSED-434-2016 del 28 de noviembre de 2016 (Declaración de documentos)
Responsable: Javier Gómez Jiménez</t>
    </r>
  </si>
  <si>
    <t>Se recibe oficio CNSED-285-2016 del 05 de setiembre de 2016 el acuerdo de la declaratoria.
Se remite por correo electrónico a Asesoría Jurídica el contrato de donación para la revisión respectiva el día 20 de setiembre, este es devuelto corregido el 30 de setiembre. Se remite a la firma de la señora Directora, mediante el DGAN-DAH-357-2016 del 03 de octubre de 2016.</t>
  </si>
  <si>
    <r>
      <rPr>
        <b/>
        <sz val="9"/>
        <color theme="1"/>
        <rFont val="Calibri"/>
        <family val="2"/>
        <scheme val="minor"/>
      </rPr>
      <t>5. Donador: Blanca Luchaire Grutter</t>
    </r>
    <r>
      <rPr>
        <sz val="9"/>
        <color theme="1"/>
        <rFont val="Calibri"/>
        <family val="2"/>
        <scheme val="minor"/>
      </rPr>
      <t xml:space="preserve">
Se realizó la visita, sin embargo, el día 30 de junio la señora no se encotraba en su lugar de residencia. se contactó telefonicamente el día 29 de agosto, sin embargo no se encontraba. Se dejó el contacto para que devuelva la llamada.
El día 07 de setiembre se conversa con la señora Blanca e indica que en los próximos días se reunirá con su familia para decidir si realizan la donación o no de los documentos de la señora Virginia Grutter, por lo que ella  llamará para comunicarnos su decisión.
Responsable: Rosibel Barboza Quirós
</t>
    </r>
    <r>
      <rPr>
        <b/>
        <sz val="9"/>
        <color theme="1"/>
        <rFont val="Calibri"/>
        <family val="2"/>
        <scheme val="minor"/>
      </rPr>
      <t/>
    </r>
  </si>
  <si>
    <r>
      <rPr>
        <b/>
        <sz val="9"/>
        <rFont val="Calibri"/>
        <family val="2"/>
        <scheme val="minor"/>
      </rPr>
      <t>5. Donador:  Freddy Dávila Jaén</t>
    </r>
    <r>
      <rPr>
        <sz val="9"/>
        <rFont val="Calibri"/>
        <family val="2"/>
        <scheme val="minor"/>
      </rPr>
      <t xml:space="preserve">
Se envía el oficio DGAN-DAH-OCD-267-2016 del 01 de julio de 2016, solicitando autorización para continuar con el trámite /Respondido con DGAN-DG-554-2016 del 12 de julio de 2016.
Se envía oficio DAH-OCD-293-2016 del 14 de julio de 2016, solicitando la declaratoria.
El día 14 de julio don Freddy solicitó el cassette para digitalizarlo. El día 09/08/2016 se llamó a Marita (esposa de Freddy) y me indicó que no sabía nada del trámite. El día 29/08/2016. don Freddy indica que aún no ha digitalizado el documento y que conforme este listo lo traerá.
Se recibe el oficio CNSED-287-2016 del 05 de setiembre de 2016 en el que se comunica el acuerdo de la declaratoria.
Se remite por correo electrónico del 20 de setiembre, el contrato de donación a Asesoría Jurídica y se recibe con correcciones el día 30 de setiembre de 2016.
</t>
    </r>
  </si>
  <si>
    <r>
      <t>Se remite a la firma de la señora Directora, mediante el DGAN-DAH-357-2016 del 03 de octubre de 2016.
Responsable: Rosibel Barboza Quirós
Transferencia: T0102-2016
Documentos: 1 grabación de audio
Remisión DTI: 02 de noviembre de 2016
Contrato firmado</t>
    </r>
    <r>
      <rPr>
        <b/>
        <sz val="9"/>
        <rFont val="Calibri"/>
        <family val="2"/>
        <scheme val="minor"/>
      </rPr>
      <t xml:space="preserve"> 
6. Donador: Familia Cañas</t>
    </r>
    <r>
      <rPr>
        <sz val="9"/>
        <rFont val="Calibri"/>
        <family val="2"/>
        <scheme val="minor"/>
      </rPr>
      <t xml:space="preserve">
El día 29 de agosto ingresó una donación adicional de documentos de Alberto Cañas.
Durante el mes de setiembre se trabajó en la clasificación de recortes de periódico por década, para proceder en el mes de octubre y noviembre con su ordenación y descripción. Se solicitaron signaturas para: 
17 madipef, 31 textuales, 107 chisporroteos, 13 fotografías y 1 afiche.
Transferencia T0105-2016
Responsable: Gabriela Moya</t>
    </r>
  </si>
  <si>
    <r>
      <rPr>
        <b/>
        <sz val="9"/>
        <color theme="1"/>
        <rFont val="Calibri"/>
        <family val="2"/>
        <scheme val="minor"/>
      </rPr>
      <t>7. Donador: Virginia Urcuyo</t>
    </r>
    <r>
      <rPr>
        <sz val="9"/>
        <color theme="1"/>
        <rFont val="Calibri"/>
        <family val="2"/>
        <scheme val="minor"/>
      </rPr>
      <t xml:space="preserve">
El 25 de octubre de 2016 ingresaron documentos pertenecientes a Ricardo Forunier. En el mes de noviembre se solictaron signaturas para: 6 textuales, 1 fotografía, 1 mapa.
Transferencia T0104-2016
Responsable: Gabriela Moya
Número de registros: 6 textuales
Signaturas: 000001-000006
Remisión a DTI: 12 de diciembre  de 2016
Número de registros: 1 mapa
Signaturas: 053402
Remisión a DTI: 12 de diciembre  de 2016
Número de registros: 1 fotografía
Signaturas: 195178
Remisión a DTI: 13 de diciembre  de 2016
</t>
    </r>
    <r>
      <rPr>
        <b/>
        <sz val="9"/>
        <color theme="1"/>
        <rFont val="Calibri"/>
        <family val="2"/>
        <scheme val="minor"/>
      </rPr>
      <t>8. Donador: Universidad de Costa Rica</t>
    </r>
    <r>
      <rPr>
        <sz val="9"/>
        <color theme="1"/>
        <rFont val="Calibri"/>
        <family val="2"/>
        <scheme val="minor"/>
      </rPr>
      <t xml:space="preserve">
Fondo: Carlos Luis Sáenz
Fecha de ingreso: 27 de junio de 2016
Se remite el  DGAN-DAH-559-2016 del 14 de octubre de 2016 (Solicitud de declaratoria)
Se recibe la declaratoria de los documentos por medio de CNSED-434-2016 del 28 de noviembre de 2016 (Declaración de documentos)
Responsable: Javier Gómez Jiménez</t>
    </r>
  </si>
  <si>
    <r>
      <rPr>
        <b/>
        <sz val="9"/>
        <color theme="1"/>
        <rFont val="Calibri"/>
        <family val="2"/>
        <scheme val="minor"/>
      </rPr>
      <t>9. Donador: Blanca Luchaire Grutter</t>
    </r>
    <r>
      <rPr>
        <sz val="9"/>
        <color theme="1"/>
        <rFont val="Calibri"/>
        <family val="2"/>
        <scheme val="minor"/>
      </rPr>
      <t xml:space="preserve">
Se realizó la visita, sin embargo, el día 30 de junio la señora no se encotraba en su lugar de residencia. se contactó telefonicamente el día 29 de agosto, sin embargo no se encontraba. Se dejó el contacto para que devuelva la llamada.
El día 07 de setiembre se conversa con la señora Blanca e indica que en los próximos días se reunirá con su familia para decidir si realizan la donación o no de los documentos de la señora Virginia Grutter, por lo que ella  llamará para comunicarnos su decisión.
Responsable: Rosibel Barboza Quirós
</t>
    </r>
    <r>
      <rPr>
        <b/>
        <sz val="9"/>
        <color theme="1"/>
        <rFont val="Calibri"/>
        <family val="2"/>
        <scheme val="minor"/>
      </rPr>
      <t>10. Donador: Patricia Mora Castellanos</t>
    </r>
    <r>
      <rPr>
        <sz val="9"/>
        <color theme="1"/>
        <rFont val="Calibri"/>
        <family val="2"/>
        <scheme val="minor"/>
      </rPr>
      <t xml:space="preserve">
Contacto brindado por Omar Rivera (AI), la señora desea donar documentos de Eduardo Mora Valverde y del José Merino del Río.
</t>
    </r>
    <r>
      <rPr>
        <b/>
        <sz val="9"/>
        <color theme="1"/>
        <rFont val="Calibri"/>
        <family val="2"/>
        <scheme val="minor"/>
      </rPr>
      <t/>
    </r>
  </si>
  <si>
    <t>Se contacta a la señora por medio de teléfono el día 09/05/2016, se acuerda llamar el 10/05/2016 para coordinar reunión. Se llamó en varias ocasiones sin embargo, la señora no pudo atender por lo que se le dio autorización al señor Omar Rivera para que diera mi número personal y el de la oficina para que ella llamara cuando lo considerara oportuno, hasta la fecha no ha llamado.
Responsable: Rosibel Barboza Quirós</t>
  </si>
  <si>
    <t xml:space="preserve">Continuar gestiones con los familiares de los siguientes costarricenses, con el fin de rescatar los archivos personales y/o oficiales que tengan en su poder: </t>
  </si>
  <si>
    <t xml:space="preserve"> Informes con los resultados obtenidos</t>
  </si>
  <si>
    <t>Expresidente Mario Echandi</t>
  </si>
  <si>
    <t>Meta en proceso.
Se realizaron las averiguaciones sobre los posibles contactos de la familia Echandi, además, se remitieron mensajes vía facebook, sin embargo, no se logró obtener respuesta. 
Se considera que se realizó el trámite respectivo, por lo que se condiera que la meta se cumplió, a pesar de no concretar la donación de algún documento.</t>
  </si>
  <si>
    <t>Meta cumplida parcialmente nivel medio.
En octubre se realizará el esfuerzo de encontrar el contacto del señor exdiputado José Manuel Echandi, sobrino nieto del exmandatario; su sobrino el exvicepresidente Arnoldo López Echandi (1990-1994); sobrina Sandra Reuben.
Se realizaron las averiguaciones sobre los posibles contactos de la familia Echandi, además, se remitieron mensajes vía facebook, sin embargo, no se logró obtener respuesta. 
Se considera que se realizó el trámite respectivo, por lo que se considera que la meta se cumplió, a pesar de no concretar la donación de algún documento.</t>
  </si>
  <si>
    <t>Remitir un oficio a las personas de contacto del señor Mario Echandi (qdDg), con el detalle de las acciones realizadas, manifestando una vez más el interés y la importancia del rescate de estos documentos, si los hubiere, así como solicitandoles nuevamente. En esta ocasión la estrategia cambia y suscribe la señora Directora General.</t>
  </si>
  <si>
    <t>El señor Gonzalo Facio Segreda</t>
  </si>
  <si>
    <t xml:space="preserve">Meta cumplida.
Se remitieron correos electónicos frecuentemente (07 y 10 de marzo de 2016). El señor Manfred Marshall, nieto del señor Gonzalo Facio,  indicó que no están interesados en donar y al aparecer en su último correo electrónico tampoco en prestar las fotografías para su digitalización. 
</t>
  </si>
  <si>
    <t>La señora  Clotilde Obregón Quesada</t>
  </si>
  <si>
    <t xml:space="preserve">Meta en proceso.
</t>
  </si>
  <si>
    <t xml:space="preserve">Meta cumplida parcialmente nivel bajo
Se remitió un correo electrónico al señor Carlos Manuel Obregón Quesada, hermano de la señora Clotilde  (único contacto disponible), con fecha del día 04 de marzo de 2016, sin embargo no se obtuvo respuesta.
Se realiza y envía el oficio DGAN-DAH-0278-2016 del 09 de mayo del 2016. El señor Obregón convoca a reunión el día 17 de mayo en la cual indicó que él llamará para avisarnos si desea hacer la donación o de lo contrario si no será así.
</t>
  </si>
  <si>
    <t>No se ha recibido respuesta del señor Carlos Manuel Obregón
El incumplimiento de esta meta responde a factores exógenos.</t>
  </si>
  <si>
    <t>Se remitirá un correo electrónico los primeros día de enero, con el fin de definir el intrerés en realizar la donación.
En esta ocasión la estrategia cambia y suscribe la señora Directora General.
Responsable: Gabriela Moya</t>
  </si>
  <si>
    <t>Expresidente Luis Alberto Monge Alvarez</t>
  </si>
  <si>
    <t xml:space="preserve">Meta cumplida.
Transferencia:  T31-2015 Documentos: 8 discursos
Número de registros: 8
Signaturas: 000001-000008
Remisión a DTI: correo de 29 de octubre de 2015
</t>
  </si>
  <si>
    <t>Expresidente Abel Pacheco de la Espriella</t>
  </si>
  <si>
    <t>Meta cumplida.
Se establece contacto telefónico con Abel Pacheco el día 18 de abril de 2016. El señor Pacheco informa que buscará  documentos para donar.
El 09 de mayo se llama nuevamente al señor Pacheco, sin embargo, indica que no tiene documentos que desee donar.</t>
  </si>
  <si>
    <t xml:space="preserve">Gestionar en diferentes instancias la transferencia de afiches que cumpla con los requerimientos para la conservación permanente (Universidad de Costa Rica, Universidad Nacional, Fundaciones o Asociaciones) Aproximadamente 100 unidades. </t>
  </si>
  <si>
    <r>
      <t xml:space="preserve">Meta cumplida
</t>
    </r>
    <r>
      <rPr>
        <b/>
        <sz val="9"/>
        <rFont val="Calibri"/>
        <family val="2"/>
        <scheme val="minor"/>
      </rPr>
      <t>Transferencia: T049-2016</t>
    </r>
    <r>
      <rPr>
        <sz val="9"/>
        <rFont val="Calibri"/>
        <family val="2"/>
        <scheme val="minor"/>
      </rPr>
      <t xml:space="preserve">
Procedencia: Diversas
Fecha de ingreso: 02 de mayo de 2016
Cantidad: 38 unidades
Número de registros: 32
Signaturas: 007021-007058
Remisión a DTI: 25 de mayo de 2016
Responsable: Cynthia Arguedas Loaiza
</t>
    </r>
    <r>
      <rPr>
        <b/>
        <sz val="9"/>
        <rFont val="Calibri"/>
        <family val="2"/>
        <scheme val="minor"/>
      </rPr>
      <t>Transferencia: T069-2016</t>
    </r>
    <r>
      <rPr>
        <sz val="9"/>
        <rFont val="Calibri"/>
        <family val="2"/>
        <scheme val="minor"/>
      </rPr>
      <t xml:space="preserve">
Fecha de ingreso: 11 de julio de 2016
Cantidad: 6 unidades
Número de registros: 3
Signaturas: 007331-007336
Remisión a DTI: 12 de julio de 2016
Responsable: Cynthia Arguedas Loaiza
</t>
    </r>
    <r>
      <rPr>
        <b/>
        <sz val="9"/>
        <rFont val="Calibri"/>
        <family val="2"/>
        <scheme val="minor"/>
      </rPr>
      <t>Transferencia: T073-2016</t>
    </r>
    <r>
      <rPr>
        <sz val="9"/>
        <rFont val="Calibri"/>
        <family val="2"/>
        <scheme val="minor"/>
      </rPr>
      <t xml:space="preserve">
Fecha de ingreso: 18 de julio de 2016
Cantidad: 8 unidades
Número de registros: 8
Signaturas: 007339-007346
Remisión a DTI: 19 de julio de 2016
Responsable: Cynthia Arguedas Loaiza
</t>
    </r>
    <r>
      <rPr>
        <b/>
        <sz val="9"/>
        <rFont val="Calibri"/>
        <family val="2"/>
        <scheme val="minor"/>
      </rPr>
      <t xml:space="preserve">
</t>
    </r>
  </si>
  <si>
    <r>
      <rPr>
        <b/>
        <sz val="9"/>
        <rFont val="Calibri"/>
        <family val="2"/>
        <scheme val="minor"/>
      </rPr>
      <t xml:space="preserve">Transferencia: T079-2016
</t>
    </r>
    <r>
      <rPr>
        <sz val="9"/>
        <rFont val="Calibri"/>
        <family val="2"/>
        <scheme val="minor"/>
      </rPr>
      <t>Fecha de ingreso: 29 de julio de 2016
Cantidad: 17 unidades
Número de registros: 17
Signaturas: 007349-007365
Remisión a DTI: 29 de julio de 2016
Responsable: Cynthia Arguedas Loaiza</t>
    </r>
    <r>
      <rPr>
        <b/>
        <sz val="9"/>
        <rFont val="Calibri"/>
        <family val="2"/>
        <scheme val="minor"/>
      </rPr>
      <t xml:space="preserve">
Transferencia: T082-2016</t>
    </r>
    <r>
      <rPr>
        <sz val="9"/>
        <rFont val="Calibri"/>
        <family val="2"/>
        <scheme val="minor"/>
      </rPr>
      <t xml:space="preserve">
Fecha de ingreso: 17 de agosto de 2016
Cantidad: 9 unidades
Número de registros: 9
Signaturas: 007366-007374
Remisión a DTI: 24 de agosto de 2016
Responsable: Cynthia Arguedas Loaiza
</t>
    </r>
    <r>
      <rPr>
        <b/>
        <sz val="9"/>
        <rFont val="Calibri"/>
        <family val="2"/>
        <scheme val="minor"/>
      </rPr>
      <t>Transferencia: T083-2016</t>
    </r>
    <r>
      <rPr>
        <sz val="9"/>
        <rFont val="Calibri"/>
        <family val="2"/>
        <scheme val="minor"/>
      </rPr>
      <t xml:space="preserve">
Fecha de ingreso: 17 de agosto de 2016
Cantidad: 98 unidades
Número de registros: 92
Signaturas: 007375-007472
Remisión a DTI: 24 de agosto de 2016
Responsable: Cynthia Arguedas Loaiza
</t>
    </r>
    <r>
      <rPr>
        <b/>
        <sz val="9"/>
        <rFont val="Calibri"/>
        <family val="2"/>
        <scheme val="minor"/>
      </rPr>
      <t/>
    </r>
  </si>
  <si>
    <t>Previa selección, reproducir fotografías antiguas, filmes y videos, sobre Costa Rica disponibles en internet para aumentar las colecciones respectivas del Archivo Nacional. (Aproximadamente 500).</t>
  </si>
  <si>
    <t>DAH/OCD
DTI</t>
  </si>
  <si>
    <r>
      <t xml:space="preserve">Meta finalizada
</t>
    </r>
    <r>
      <rPr>
        <b/>
        <sz val="9"/>
        <rFont val="Calibri"/>
        <family val="2"/>
        <scheme val="minor"/>
      </rPr>
      <t>Transferencia: T054-2016</t>
    </r>
    <r>
      <rPr>
        <sz val="9"/>
        <rFont val="Calibri"/>
        <family val="2"/>
        <scheme val="minor"/>
      </rPr>
      <t xml:space="preserve">
Cantidad: 500 fotografías
Registros: 469 registros
Signaturas: 218249-218748
Remisión a DTI: 02 de junio de 2016
Responsable: Rosibel Barboza Quirós
Los sitios visitados en  facebook para la descarga de fotografías son los siguientes:
-Fotos antiguas de Costa Rica
-Costa Rica antigua vista por el lente fotográfico de la historia
-Costa Rica sus provincias, cantones, distritos y su gente
-Fotos antiguas indígenas de Costa Rica
-Fotos antiguas de Orosí
-Pacayas, Cartago
-Fotos antiguas de Montes de Oca
-Ciudad de los mangos
-Jacobeños de pura cepa
-En el centro de Alajuela
-Fotos antiguas de Cartago
-Mi Costa Rica de antaño</t>
    </r>
  </si>
  <si>
    <t>Finalizar la descripción de 974 fotografías descargadas de internet sobre Costa Rica y publicar en el sitio web</t>
  </si>
  <si>
    <t>Fotografías descritas</t>
  </si>
  <si>
    <r>
      <t xml:space="preserve">Meta cumplida
Total: 1.425
</t>
    </r>
    <r>
      <rPr>
        <b/>
        <sz val="9"/>
        <color theme="1"/>
        <rFont val="Calibri"/>
        <family val="2"/>
        <scheme val="minor"/>
      </rPr>
      <t>Transferencia: T037-2015</t>
    </r>
    <r>
      <rPr>
        <sz val="9"/>
        <color theme="1"/>
        <rFont val="Calibri"/>
        <family val="2"/>
        <scheme val="minor"/>
      </rPr>
      <t xml:space="preserve"> (meta pendiente del 2014)
Documentos: 925 fotografías 
Número de registros: 815
Signaturas: 213723-214647
Remisión a DTI: correo de 29 de marzo de 2016
</t>
    </r>
    <r>
      <rPr>
        <b/>
        <sz val="9"/>
        <color theme="1"/>
        <rFont val="Calibri"/>
        <family val="2"/>
        <scheme val="minor"/>
      </rPr>
      <t>Transferencia: T43-2015</t>
    </r>
    <r>
      <rPr>
        <sz val="9"/>
        <color theme="1"/>
        <rFont val="Calibri"/>
        <family val="2"/>
        <scheme val="minor"/>
      </rPr>
      <t xml:space="preserve"> (meta pendiente del 2015)
Documentos: 500 fotografías
Número de registros: 374
Signaturas: 214648-215147
Remisión a DTI: correo del 22 de abril de 2016
Responsable: Rosibel Barboza Quirós</t>
    </r>
  </si>
  <si>
    <t>Ministerio de Educación Pública-Junta de Educación de la Escuela de Llano Grande de Cartago (DG-790-2015 de 10 de noviembre del 2015, AC-182-15 de 06 de octubre del 2015)</t>
  </si>
  <si>
    <t>Meta cumplida
Por medio del oficio DGAN-DG-725-2016 del 13 de setiembre de 2016, se le indica a la señora Lilliam Alvarado Agüero, encargada del Archivo Central del MEP, que el documento cuenta con valor científico cultural  según la resolución de la CNSED-01-2014 y se le manifiesta la importancia y consecuencias que conlleva la pérdida del patrimonio documental.
La meta se da por finalizada, en vista de que el Mep declaró que el documento fue perdido.</t>
  </si>
  <si>
    <t>Finalizar la depuración de registros de la base de datos matriz y publicarlos en Internet, pendientes del año 2015: (Transferir al DTI)</t>
  </si>
  <si>
    <t xml:space="preserve">609 registros de la base de datos de la Colección Mapas y Planos, que fueron diagnosticados como buenos en el 2012. </t>
  </si>
  <si>
    <t>Meta finalizada</t>
  </si>
  <si>
    <t>Meta finalizada
Los registros pendientes no se encuentran en la base de datos. 
Por lo tanto, corresponden a nuevas descripciones que se incluyen en la implementación de las recomendaciones del diagnóstico</t>
  </si>
  <si>
    <t xml:space="preserve">4914 registros de la base de datos del fondo Municipal que fueron diagnosticados como buenos en el 2012. </t>
  </si>
  <si>
    <t xml:space="preserve">Meta finalizada
Se realizó una búsqueda en la base de datos matriz con el fin de determinar la inclusión de todos los registros remitidos al DTI.
Se logró determinar que no todos estaban incluidos, por lo tanto, se remitieron el 18 de marzo de 2016 al DTI 23.568 registros. </t>
  </si>
  <si>
    <t>Educación: 11.374 registros</t>
  </si>
  <si>
    <t>Meta finalizada
Cantidad: 11.546 regisros
Fueron eliminados 8 registros
Remisión a DTI: correo de 07 de enero de 2016</t>
  </si>
  <si>
    <t xml:space="preserve">Depurar 30.731 registros de la base de datos matriz y publicarlos en Internet, de los siguientes fondos: </t>
  </si>
  <si>
    <t>Registros depurados</t>
  </si>
  <si>
    <t>Judicial  11.915  registros</t>
  </si>
  <si>
    <t>Meta en proceso
En el mes de octubre se trabajaron 6 hojas de excell más de 50 mil registros cada una, por lo que se encuentra pendiente la publicación en Internet.
Se encuentra pendiete la revisión de 5 hojas de excell</t>
  </si>
  <si>
    <t>Meta cumplida parcialmente nivel alto
Se encuentran distribuidas las primeras 9 hojas de excell entre los profesionales de la Unidad de Organización y Control de Documentos, esto para normalizar los registros pendientes.
En el mes de agosto se lograron trabajar 8 hojas de excell, por lo que solo se encuentra pendiente la publicación en Internet.
En el mes de setiembre se trabajaron 8 hojas de excell más de 50 mil registros cada una, por lo que se encuentra pendiente la publicación en Internet.
En el mes de octubre se trabajaron 6 hojas de excell más de 50 mil registros cada una, por lo que se encuentra pendiente la publicación en Internet.
Total de hojas trabajadas y listas: 26</t>
  </si>
  <si>
    <t>Se requiere que el DTI defina la fórmula que permitirá de manera automática hacer el cambio en el formato de fechas como lo regula la norma de descripción, en la herramienta de excel.</t>
  </si>
  <si>
    <t>Trasladar al DTI la acción de mejora para que programe en el POI 2017, la definición de la fórmula que permita de manera automática en la herramienta excel, hacer la normalización al campo de fecha, así como proceder a la publicación de los registros en la base de datos de internet.</t>
  </si>
  <si>
    <t>Colonial (diversos subfondos) 9. 625 registros</t>
  </si>
  <si>
    <t>Mortuales Actuales Cartago  5.311 registros</t>
  </si>
  <si>
    <t xml:space="preserve">Mortuales Independientes y Actuales 3.743 registros         </t>
  </si>
  <si>
    <t>Meta en proceso.
En el mes de octubre se trabajaron 6 hojas de excell más de 50 mil registros cada una, por lo que se encuentra pendiente la publicación en Internet.
Se encuentra pendiete la revisión de 5 hojas de excell</t>
  </si>
  <si>
    <t xml:space="preserve">Mortuales Independientes Guanacaste 137 registros             </t>
  </si>
  <si>
    <t>Realizar el traslado de los registros de la base de datos matriz a plantillas Excel, con el fin de normalizar los registros pendientes y remitirlos a internet</t>
  </si>
  <si>
    <t xml:space="preserve"> Registros trasladados a Excel</t>
  </si>
  <si>
    <t>Meta en proceso
Las hojas de excell fueron revisadas y los registros se encuentran depurados. Se remite un correo electrónico el día 14 de noviembre de 2016 informando a la jefatura del cumplimiento de esta meta.</t>
  </si>
  <si>
    <t>Meta cumplida parcialmente nivel alto
Los registros se reciben el día 25 de mayo de 2016, se solicta reunión a DTI para trabajar con las fórmulas necesarias para la manipulación adecuada y ágil de los datos. 
Actualmente se está trabajando en la ordenación de los datos.
Se encuentran distribuidas las primeras 9 hojas de excell entre los profesionales de la Unidad de Organización y Control de Documentos, esto para normalizar los registros pendientes.
En el mes de agosto se lograron trabajar 8 hojas de excell de 50 mil registros cada una, por lo que solo se encuentra pendiente la publicación en Internet
En el mes de setiembre se trabajaron 8 hojas de excell más de 50 mil registros cada una, por lo que se encuentra pendiente la publicación en Internet.
En el mes de octubre se trabajaron 6 hojas de excell más de 50 mil registros cada una, por lo que se encuentra pendiente la publicación en Internet.
Total de hojas trabajadas y listas: 26</t>
  </si>
  <si>
    <t>Remitir al DTI a la base de datos internet  437.483 registros que fueron digitados en contratos ADAI que se encuentren en la base de datos matriz:</t>
  </si>
  <si>
    <t>Registros remitidos e internet</t>
  </si>
  <si>
    <t>28.000 registros fondo Congreso</t>
  </si>
  <si>
    <t>Registros remitidos</t>
  </si>
  <si>
    <t>Meta finalizada
Posterior a una investigación de la ejecución de los proyectos ADAI y los registros que se encuentran en la base de datos matriz, se logró corroborar que todos los registros ya se encuentran incluidos</t>
  </si>
  <si>
    <t>67.143 Gobernación, Guerra y Marina, Policía, Educación, Fomento, Denuncios de Tierras</t>
  </si>
  <si>
    <t>Meta finalizada
-Gobernación
Registros: 17.910
Remitidos a DTI: correo de 24/02/2016
-Guerra y Marina
Registros: 15.915
Remitidos a DTI: correo de 18/03/2016
-Policía
Registros: 6785
Remitidos a DTI: correo de 24/02/2016
-Educación
Registros: 7.567
Remitidos a DTI: correo de 07/01/2016
-Fomento
Registros: 8.818 
Remitidos a DTI: correos de 28/07/2015, 12/08/2015, 28/09/2015, 19/10/2015.
-Denuncios de tierras
Registros:  14.196 
Remitidos a DTI: correo de 19/11/2015</t>
  </si>
  <si>
    <t>342.340 Judicial</t>
  </si>
  <si>
    <t>Meta finalizada
Se remiten los registros de judicial normalizados a DTI: 18 de marzo de 2016</t>
  </si>
  <si>
    <t>Atender el 100% de consultas presenciales, telefónicas, por correo electrónico y base de datos disponibles en sitio web sobre los fondos documentales del Departamento Archivo Histórico y otros servicios en la Sala de Consulta e Investigación (aproximadamente 5500).</t>
  </si>
  <si>
    <t>DAH/ARD</t>
  </si>
  <si>
    <t>Meta cumplida
Total: 3.985
Personal: 944
Telefónica: 556
Correo electrónico: 51
Base de datos: 2.434 (pendiente dato de diciembre)
Mujeres: 827
Hombres: 724</t>
  </si>
  <si>
    <r>
      <t xml:space="preserve">Meta cumplida
</t>
    </r>
    <r>
      <rPr>
        <b/>
        <sz val="9"/>
        <rFont val="Calibri"/>
        <family val="2"/>
        <scheme val="minor"/>
      </rPr>
      <t>Total: 13.845</t>
    </r>
    <r>
      <rPr>
        <sz val="9"/>
        <rFont val="Calibri"/>
        <family val="2"/>
        <scheme val="minor"/>
      </rPr>
      <t xml:space="preserve">
Personal: 3.953
Telefónica: 2.288
Correo electrónico: 156
Base de datos: 12.514
Mujeres: 3.394
Hombres: 3.003</t>
    </r>
  </si>
  <si>
    <t xml:space="preserve">Atender el 100% de solicitudes de consulta de documentos y otros servicios en la Sala de Consulta e Investigación (aproximadamente 30.000). </t>
  </si>
  <si>
    <t>Número de documentos consultados</t>
  </si>
  <si>
    <t>Meta cumplida        
Total: 5.136
Textuales: 3.868 
Mapas-planos: 127
Microfilmes: 70  
Fotografías: 1.064
Videos: 1
Afiches: 6</t>
  </si>
  <si>
    <t>Meta cumplida
Total: 28.608
Textuales: 20.152
Mapas y planos: 942
Microfilmes: 591
Fotografías: 6.275
Carrete abierto: 22 
Clisés: 257
Grabaciones: 231
CD: 8
Filmes: 48
Videos: 33
Afiches: 49
En el primer semestre lo correcto es un total de 15.534 y no de 16.888.</t>
  </si>
  <si>
    <t>Facilitar y guardar el 100% de instrumentos de localización de documentos</t>
  </si>
  <si>
    <t>Número de instrumentos consultados</t>
  </si>
  <si>
    <t xml:space="preserve">Meta cumplida
Total: 214
Ficheros: 112
Guías: 10
Inventarios: 92 
</t>
  </si>
  <si>
    <t>Meta cumplida
Total: 847
Ficheros: 402
Guías: 47
Inventarios: 389 
ISAD (G): 7</t>
  </si>
  <si>
    <t>Aplicar una encuesta que mida el grado de satisfacción de los usuarios de la Sala de Consulta e Investigación y brindar un informe semestral de los resultados obtenidos.</t>
  </si>
  <si>
    <t>Encuestas aplicadas e informe semestral</t>
  </si>
  <si>
    <t>Meta cumplida
Total: 9
Se aplicaron 9 encuestas mensuales</t>
  </si>
  <si>
    <t>Meta cumplida
Total: 18
Se aplicaron 3 encuestas mensuales</t>
  </si>
  <si>
    <t>Presentar informe con resultados de la aplicación de las encuestas del II Semestre del año 2015</t>
  </si>
  <si>
    <t xml:space="preserve">Informe con resultados </t>
  </si>
  <si>
    <t>Meta cumplida
Informe presentado mediante oficio DAH-ARD-047-2016 de 22 de enero de 2016</t>
  </si>
  <si>
    <t>Elaborar un estudio de usuarios que mida el grado de satisfacción y comportamiento de consultas de los usuarios de la Sala de Consulta e Investigación y brindar un informe de los resultados obtenidos.</t>
  </si>
  <si>
    <t>Meta en proceso
El informe tiene un 50% de avance, sin embargo, está pendiente recibir datos del DTI contenidos en el SIGU</t>
  </si>
  <si>
    <t>Meta cumplida parcialmente nivel medio.
El informe tiene un 50% de avance, sin embargo, está pendiente recibir datos del DTI contenidos en el SIGU</t>
  </si>
  <si>
    <t>Se está a la espera de que el DTI remita datos del DTI para realizar el análisis del método indirecto</t>
  </si>
  <si>
    <t>El informe se entregará en enero de 2017, por lo que se dará seguimiento en el DTI para obtener los datos del SIGU.
Responsable: Jafeth Campos Ramírez</t>
  </si>
  <si>
    <t xml:space="preserve">Atender el 100% de solicitudes de reproducción de  documentos : 
- Fotocopias (aproximadamente 1300 documentos) 
- Rangos de reproducciones digitales (aproximadamente 500)
- Rangos de bases de datos (aproximadamente 5)  </t>
  </si>
  <si>
    <t>Reproducciones facilitadas</t>
  </si>
  <si>
    <t>Meta cumplida
Total: 509
Reproducción digital (rangos): 144
Fotocopias: 365 ( 4.840 folios)</t>
  </si>
  <si>
    <t>Meta cumplida
Total: 2.024
Reproducción digital (rangos): 485
Videos: 1
Fotocopias: 1.538 (23.219 folios)</t>
  </si>
  <si>
    <t>Tramitar el 100% de solicitudes de certificaciones de documentos históricos (aproximadamente 80).</t>
  </si>
  <si>
    <t>Número de certificaciones emitidas</t>
  </si>
  <si>
    <t>Meta cumplida
Total: 15 certificaciones de documentos históricos</t>
  </si>
  <si>
    <t>Meta cumplida
Total: 115 certificaciones de documentos históricos</t>
  </si>
  <si>
    <t>Tramitar el 100% de solicitudes de certificaciones de años laborados en las instituciones del Estado (aproximadamente 40).</t>
  </si>
  <si>
    <t>Meta cumplida
IV trimestre: 8 certificaciones</t>
  </si>
  <si>
    <t xml:space="preserve">Meta cumplida
Total: 35 certificaciones
I trimestre: 9 certificaciones
II trimestre: 10 certificaciones
III trimestre: 8 certificaciones
IV trimestre: 8 certificaciones
</t>
  </si>
  <si>
    <t>Mantener actualizada la guía de fondos documentales del Archivo Histórico y publicar en la página web institucional.</t>
  </si>
  <si>
    <t>Guía actualizada</t>
  </si>
  <si>
    <t>Meta cumplida
La guía se mantiene actualizada
Octubre: oficio DGAN-DAH-570-2016 del 21 de octubre de 2016 
Noviembre: oficio DGAN-DAH-612-2016 del 16 de noviembre de 2017</t>
  </si>
  <si>
    <t xml:space="preserve">Meta cumplida
La guía se mantiene actualizada
Febrero: oficio DAH-069-2016 del 02 de febrero de 2016
Marzo: oficio DAH-143-2016 del 01 de marzo de 2016
Abril: oficio DGAN-DAH-223-2016 del 20 de abril de 2016
Mayo: oficio DGAN-DAH-275-2016 del 06 de mayo de 2016 
En junio no se solicita realizar modificaciones a la guía 
Julio y Agosto: oficio DGAN-DAH-473-2016 del 30 de agosto de 2016
Setiembre: no se solicita realizar modificaciones a la guía   
Octubre: oficio DGAN-DAH-570-2016 del 21 de octubre de 2016 
Noviembre: oficio DGAN-DAH-612-2016 del 16 de noviembre de 2016 </t>
  </si>
  <si>
    <t>Realizar la investigación histórica que se requiere para el montaje de la exposición documental de 2017 sobre la colección de afiches del Archivo Nacional.</t>
  </si>
  <si>
    <t>Investigación realizada</t>
  </si>
  <si>
    <t>DAH/ARD
DAH/OCD</t>
  </si>
  <si>
    <t>Meta finalizada
Por medio del oficio DGAN-DG-PI-150-2016 de 15 de noviembre de 2016, la señora Maureen Herrera Brenes remite una serie de observaciones y consultas sobre el guión científico.
El día 21 de noviembre se realizó una reunión con la Unidad de Proyección Institucional, en la cual se explicaron dudas sobre la investigación realizada.</t>
  </si>
  <si>
    <t>Meta finalizada
Se entregó a la jefatura del DAH el guión científico mediante oficio DAH-OCD-264-2016 de 30 de junio de 2016. 
Se solicitan algunas correcciones al documento, esto mediante DGAN-DAH-397-2016 del 11 de julio de 2016 y un correo electrónico del día 18 de julio por parte de la Coordinación.  
Por medio del oficio DGAN-DAH-481-2016 de 1 de setiembre de 2016, se remite el documento a Proyección Institucional.
Por medio del oficio DGAN-DG-PI-150-2016 de 15 de noviembre de 2016, la señora Maureen Herrera Brenes remite una serie de observaciones y consultas sobre el guión científico.
El día 21 de noviembre se realizó una reunión con la Unidad de Proyección Institucional, en la cual se explicaron dudas sobre la investigación realizada.</t>
  </si>
  <si>
    <t>Coordinar la digitalización de 93 rollos de microfilm, por medio de contratación externa. (Aproximadamente 139.500 imágenes)</t>
  </si>
  <si>
    <t>Microfilmes digitalizados</t>
  </si>
  <si>
    <t>Meta finalizada
Por medio de la contratación directa 2016CD-000078-00100, la empresa GSI realizó la digitalización de los documentos. 
La versión digital de los rollos de microfilm se recibieron el 19 de setiembre de 2016.</t>
  </si>
  <si>
    <t>Antes de realizar el estudio era necesario contar con el plan de rescate de documentos, el cual fue presentado por el DSAE mediante oficio DGAN-DSAE-303-2016 de 14 de setiembre de 2016, sin embargo, el estudio se completará hasta enero de 2017, debido a que se encuentra en ejecución un contrato ADAI</t>
  </si>
  <si>
    <t>Se convocará a una reunión en el mes de enero con el fin de iniciar con el análisis en el Departamento Archivo Histórico.
Resposable: Javier Gómez Jiménez</t>
  </si>
  <si>
    <t>Finalizar el cotejo de  transferencias de documentos procedentes del DSAE en 2015, y recibir y cotejar el 100% de las transferencias de documentos procedentes del DSAE en 2016 (cotejo, asignación de número, control de calidad, vaciado en base de datos matriz e internet, imprimir y entregar inventario a la Sala de Consulta y entregar documentos para su colocación en los depósitos):</t>
  </si>
  <si>
    <t>Transferencias recibidas y tramitadas</t>
  </si>
  <si>
    <t>1) T69-1998? Presidencia de la República (4 cajas de clasificar y pegar recortes y  24 de describir)</t>
  </si>
  <si>
    <t>Documentos clasificados y descritos</t>
  </si>
  <si>
    <t>Meta cumplida
Octubre: Se remiten los registros a DTI: 01de noviembre de 2016
Cantidad de registros: 532
Signaturas: 010492-010629; 010332-010760; 010762-011027</t>
  </si>
  <si>
    <t>Meta finalizada
Cantidad: 23 cajas
Número de registros: 532
Signaturas: 010492-010629; 010332-010760; 010762-011027
Remisión a DTI: 01de noviembre de 2016
Responsable: Roberto Gutiérrez Martínez
Por la reorganización que se hizo a esta transferencia, el total de cajas es 23 y no 24 como inicialmente se indicó</t>
  </si>
  <si>
    <t>2) T58-1998 Ministerio de Relaciones Exteriores: 464 documentos</t>
  </si>
  <si>
    <t>Meta finalizada
Número de registros: 464
Signaturas: 010859-011357; 028188-028191
Documentos: 503
Remitido a DTI: correo de 25 de enero de 2016</t>
  </si>
  <si>
    <t>3) T50-2014. Jorge Arroyo Pérez: 115 fotos y 3 textuales</t>
  </si>
  <si>
    <t>Meta finalizada
Textuales
Número de registros: 3
Signaturas: 000003-000005
Remitido a DTI: correo de 04 de enero de 2016
Fotografías
Número de registros: 4
Signaturas: 200248-200362
Remitido a DTI: correo de 05 de enero de 2016</t>
  </si>
  <si>
    <t>4) T21-2015. Diversas procedencias: 50 madipef</t>
  </si>
  <si>
    <t xml:space="preserve">Meta finalizada
Número de registros: 50
Signaturas: 004258-004307
Remitido a DTI: correo de 18 de diciembre de 2015
</t>
  </si>
  <si>
    <t>5) T18-2004. Manuel Mora Valverde: 24 sonoros, 526 madipef, 35 afiches, 27 mapas.</t>
  </si>
  <si>
    <t xml:space="preserve">Meta finalizada
Número de registros: 424
Signaturas: 003732-004257
Remitido a DTI: correo de 18 de diciembre de 2015
</t>
  </si>
  <si>
    <t>6) T66-2015. Poder Judicial. 3 mapas y 2 croquis</t>
  </si>
  <si>
    <t>Meta finalizada
Número de registros: 2
Signaturas: 050882-050886
Remitido a DTI: correo de 16 de diciembre de 2015</t>
  </si>
  <si>
    <t xml:space="preserve">7) T62-2015. Municipalidad de Goicoechea: 385 patentes </t>
  </si>
  <si>
    <t>Meta finalizada
Número de registros: 385
Signaturas: 022493-022877
Remitido a DTI: correo de 04 de enero de 2016</t>
  </si>
  <si>
    <t>Transferencias provenientes del DSAE del año 2016</t>
  </si>
  <si>
    <t xml:space="preserve">Meta cumplida
Octubre:
1) T65-2015 Asociación Deportiva Limonense. 21 fotografías. Enviado a DTI: 12/10/2016
2) T02-1994 Ministerio de Economía, Indistroa y Comercio. 2 fotografías. Enviado a DTI: 12/10/2016
3) T07-1994 Ministerio de Gobernación y Policía. 40 fotografías. Enviado a DTI: 12/10/2016
4) T17-1998 Ministerio de Agricultura y Ganadería. 14 fotografías. Enviado a DTI: 12/10/2016
5) T17-2016 Instituto Costarricense de Turismo. 3 fotografías. Enviado a DTI: 12/10/2016
6) T86-2014 Grupos Musicales Caney y la Pandylla. 3 fotografías. Enviado a DTI: 12/10/2016
7) T50-2002 Ministerio de la Presidencia. Enviado a DTI: 13/10/2016
8) T67-1998 Ministerio de Seguridad Pública. 20 fotografías. Enviado a DTI: 13/10/2016
9) T18-2004 Manuel Mora Valverde. 39 fotografías. Enviado a DTI: 13/10/2016
10) T58-1998 Ministerio de Relaciones Exteriores y Culto. 59 fotografías. Enviado a DTI: 13/10/2016
11) T131-2003 Poder Judicial. 18 expedientes judiciales. Enviado a DTI: 19/10/2016
</t>
  </si>
  <si>
    <r>
      <t xml:space="preserve">Meta cumplida
Total:  111 transferencias
</t>
    </r>
    <r>
      <rPr>
        <b/>
        <sz val="9"/>
        <rFont val="Calibri"/>
        <family val="2"/>
        <scheme val="minor"/>
      </rPr>
      <t>Enero:</t>
    </r>
    <r>
      <rPr>
        <sz val="9"/>
        <rFont val="Calibri"/>
        <family val="2"/>
        <scheme val="minor"/>
      </rPr>
      <t xml:space="preserve"> 
1) T67-1998 Ministerio de Seguridad Pública.72 madipef. Enviado a DTI: 05/01/ 2016
2) T94-2004 DGAN:  95 Fotografias. Enviadas a DTI: 15/01/2016
3) T24-2001  DGAN: 91 Fotografías. Enviadas a DTI: 15/01/2016
4) T03-2003 DGAN: 85  Fotografías. Enviadas a DTI: 14/01/2016
5) T67-2015. Municipalidad de Goicoechea: 318 patentes. Enviado a DTI: 12/01/2016
6) T03-2016 37 Memorias. Enviados a DTI: 25/01/2016
7) T04-2016 Gobierno central: 32 informes. Enviados a DTI: 27/01/2016
8) T31-2001 Rodolfo Zúñiga Quijano: 1  fotografía . Enviado  a DTI: 18/01/2016
9) T58-1998 MRREE: 4 expedientes. Enviados a DTI: 25/01/2016
</t>
    </r>
    <r>
      <rPr>
        <b/>
        <sz val="9"/>
        <rFont val="Calibri"/>
        <family val="2"/>
        <scheme val="minor"/>
      </rPr>
      <t>Febrero:</t>
    </r>
    <r>
      <rPr>
        <sz val="9"/>
        <rFont val="Calibri"/>
        <family val="2"/>
        <scheme val="minor"/>
      </rPr>
      <t xml:space="preserve"> 
1) T33-2001 DGAN: 182 fotografías. Enviadas a DTI: 12/02/2016
2)T50-2002 Madipef: 6 unidades. Enviadas a DTI: 23/02/2016
3) T02-1994 Mapas y Planos: 1 plano. Enviado a DTI: 23/02/2016
4) T65-2015 Recortes de periódico: 3 unidades. Enviados a DTI: 23/02/2016
</t>
    </r>
    <r>
      <rPr>
        <b/>
        <sz val="9"/>
        <rFont val="Calibri"/>
        <family val="2"/>
        <scheme val="minor"/>
      </rPr>
      <t/>
    </r>
  </si>
  <si>
    <r>
      <t xml:space="preserve">12) T129-2006 Poder Judicial. 41 expedientes judiciales. Se devuelve transferencia con el DGAN-DAH-OD-372-2016 del 19 de octubre de 2016
13) T83-2006 Poder Judicial. 185 expedientes judiciales. Se hace consulta a Asesoría Jurídica mediante DGAN-DAH-375-2016 del 20 de octubre de 2016
14) T117-2006 Poder Judicial: 153 expedientes judiciales. Se hace consulta a Asesoría Jurídica mediante DGAN-DAH-375-2016 del 20 de octubre de 2016
15) T086-2016 Gobernación de San José: 150 expedientes de patentes. Enviado a DTI: 02/11/2016
16) T085-2016 Municipalidad de Goicoechea: 300 unidades. Enviado a DTI: 02/11/2016
17) T090-2016 Municipalidad de Goicoechea: 300 unidades. Enviado a DTI: 03/11/2016
</t>
    </r>
    <r>
      <rPr>
        <b/>
        <sz val="9"/>
        <rFont val="Calibri"/>
        <family val="2"/>
        <scheme val="minor"/>
      </rPr>
      <t>Noviembre:</t>
    </r>
    <r>
      <rPr>
        <sz val="9"/>
        <rFont val="Calibri"/>
        <family val="2"/>
        <scheme val="minor"/>
      </rPr>
      <t xml:space="preserve">
1) T087-2016 Dirección General de Estadística y Censos: 235 unidades. Enviado a DTI: 22/11/2016
</t>
    </r>
    <r>
      <rPr>
        <b/>
        <sz val="9"/>
        <rFont val="Calibri"/>
        <family val="2"/>
        <scheme val="minor"/>
      </rPr>
      <t/>
    </r>
  </si>
  <si>
    <r>
      <rPr>
        <b/>
        <sz val="9"/>
        <rFont val="Calibri"/>
        <family val="2"/>
        <scheme val="minor"/>
      </rPr>
      <t xml:space="preserve">Marzo: </t>
    </r>
    <r>
      <rPr>
        <sz val="9"/>
        <rFont val="Calibri"/>
        <family val="2"/>
        <scheme val="minor"/>
      </rPr>
      <t xml:space="preserve">
1) T021-2016 Municipalidad de Barva: 10 actas. Enviados a DTI: 03/032016
2) T84-2014 Municipalidad de Poás: 152 unidades Enviados a DTI: 03/03/2016
3) T016-2016 ICT: 24 unidades. Remitidos a DTI: 01/03/2016
4)  T019-2016 Municipalidad de Goicoechea: 350 patentes. Remitidos a DTI: 03/03/2016
5) T22-2004: DGAN: 1102 fotografías
6) T011-2016 Madipef: 60 unidades. Remitido a DTI:  09 de marzo de 2016
7) T41-1997 Codesa: 570 unidades. Remitido a DTI:  30 de marzo de 2016
8) T22-2004 DGAN: 1102 fotografías. Remitido a DTI: 11 de marzo de 2016
9)  T019-2016 Municipalidad de Goicoechea: 350 tarjetas patentes
10) T011-2016 Madipef: 60 unidades. Remitido a DTI: 09 de marzo de 2016
11) T63-2015 Colegio Superior de Señoritas: 151 unidades. Remitido a DTI: 16 de marzo de 2016
12) T29-2001 DGAN: 78 fotografías. Remitido a DTI: 31 de marzo de 2016
13) T16-2003 DGAN: 119 fotografías. Remitido a DTI: 31 de marzo de 2016
14) T012-2016 Madipef: 50 unidades. Remitido a DTI: 30 de marzo de 2016
</t>
    </r>
    <r>
      <rPr>
        <b/>
        <sz val="9"/>
        <rFont val="Calibri"/>
        <family val="2"/>
        <scheme val="minor"/>
      </rPr>
      <t/>
    </r>
  </si>
  <si>
    <r>
      <rPr>
        <b/>
        <sz val="9"/>
        <rFont val="Calibri"/>
        <family val="2"/>
        <scheme val="minor"/>
      </rPr>
      <t>Diciembre:</t>
    </r>
    <r>
      <rPr>
        <sz val="9"/>
        <rFont val="Calibri"/>
        <family val="2"/>
        <scheme val="minor"/>
      </rPr>
      <t xml:space="preserve">
1) T129-2016 Alcaldía de Faltas y Contravenciones de Escazú: 41 expedientes judiciales (no se remiten a DTI)
2) T129-2006 Alcaldía de Faltas y Contravenciones de Escazú: 58 fotografías
3) T21-2013 Instituto Costarricense de Cultura Hispánica: 161 unidades documentales. Enviado a DTI: 07/12/2016
4) T21-2013 Instituto Costarricense de Cultura Hispánica: 7 fotografías. Enviado a DTI: 08/12/2016
5) T21-2013 Instituto Costarricense de Cultura Hispánica: 58 madipef. Enviado a DTI: 07/12/2016
6) T21-2013 Instituto Costarricense de Cultura Hispánica: 1 afiche. Enviado a DTI: 07/12/2016 
7) T8-2004 Manuel Mora Valverde: 1261 unidades (se trabajará en el mes de enero debido a que es una transferencia grande y se deben hacer boletas testigo, renumerar y corregir saltos numéricos)
8) T096-2016 Municipalidad de Goicoechea: 300 patentes. Se trabajará en los días que quedan de diciembre
9) T0107-2016 Madipef: 2 madipef. Se trabajará en los días que quedan de diciembre.
</t>
    </r>
  </si>
  <si>
    <r>
      <rPr>
        <b/>
        <sz val="9"/>
        <rFont val="Calibri"/>
        <family val="2"/>
        <scheme val="minor"/>
      </rPr>
      <t>Abril:</t>
    </r>
    <r>
      <rPr>
        <sz val="9"/>
        <rFont val="Calibri"/>
        <family val="2"/>
        <scheme val="minor"/>
      </rPr>
      <t xml:space="preserve">
1) T035-2016. Gobernación de San José: 160 expedientes. Enviado a DTI: 06/04/2016
2) T023-2016 ICT: 206 expedientes. Enviado a DTI: 06/04/2016
3) T013-2016 Madipef: 51 unidades. Enviado a DTI: 05/04/2016 
4) T41-1997 Madipef: 5 unidades. Enviado a DTI: 14/04/2016
5) T41-1997 Memorias: 2 unidades. Enviado a DTI: 14/04/2016
6) T50-2002 Madipef: 2 unidades. Enviado a DTI: 14/04/2016
7) T50-2001 Memoria: 1 unidad. Enviado a DTI: 14/04/2016
8) T015-2016 Madipef: 19 unidades. Enviado a DTI: 21/04/2016
9) T014-2016 Madipef: 61 unidades. Enviado a DTI: 21/04/2016
10) T037-2016 Municipalidad de Montes de Oca: 9 unidades. Enviado a DTI: 21/04/2016</t>
    </r>
    <r>
      <rPr>
        <b/>
        <sz val="9"/>
        <rFont val="Calibri"/>
        <family val="2"/>
        <scheme val="minor"/>
      </rPr>
      <t xml:space="preserve">
Mayo: </t>
    </r>
    <r>
      <rPr>
        <sz val="9"/>
        <rFont val="Calibri"/>
        <family val="2"/>
        <scheme val="minor"/>
      </rPr>
      <t xml:space="preserve">
1) T07-2003 Fotografías: 184 unidades. Enviado a DTI: 03/05/2016
2) T025-2016 Municipalidad de Goicoechea: 377 unidades. Enviado a DTI: 04/05/2016
3) T029-2016 Imas: 30 unidades. Enviado a DTI: 03/05/2016
4) T19-2010 Textuales partidos políticos: 9 unidades. Enviado a DTI: 04/05/2016
</t>
    </r>
  </si>
  <si>
    <r>
      <t xml:space="preserve">5) T19-2010 Afiches: 10 unidades. Enviado a DTI: 04/05/2016
6) T19-2010 Madipef: 34 unidades. Enviado a DTI: 04/05/2016
7) T19-2010 Audiovisuales: 4 videos. Enviado a DTI: 04/05/2016
8) T010-2016 Afiches: 5 unidades. Enviado a DTI: 04/05/2016
9) T009-2016 Afiches: 124 unidades. Enviado a DTI: 05/05/2016
10) T21-1995 Gobernación de Limón: 1 expediente. Enviado a DTI: 24/05/ 2016
11) T32-1998 Ministerio de información y Comunicación: 9 VHS. Remitido a DTI: 25/05/2016
</t>
    </r>
    <r>
      <rPr>
        <b/>
        <sz val="9"/>
        <rFont val="Calibri"/>
        <family val="2"/>
        <scheme val="minor"/>
      </rPr>
      <t>Junio:</t>
    </r>
    <r>
      <rPr>
        <sz val="9"/>
        <rFont val="Calibri"/>
        <family val="2"/>
        <scheme val="minor"/>
      </rPr>
      <t xml:space="preserve">
1) T01-1994 Ministerio de Comercio Exterior: 202 textuales. Remitido a DTI: 08/06/2016
2) T01-1994 Madipef: 10 unidades. Remitido a DTI: 07/06/2016
3) T041-2016 Municipalidad de Goicoechea: 301 patentes. Remitido a DTI: 15/06/2016
4) Afiches: 139 documentos. Remitido a DTI: 16/06/2016
5) Municipalidad de Goicoechea: 300 patentes. Remitido a DTI: 29/06/2016
6) Afiches: 130 unidades. Remitido a DTI: 30/06/2016
</t>
    </r>
  </si>
  <si>
    <r>
      <t xml:space="preserve">7) Presidencia: 12 libros de actas. Remitido a DTI: 30/06/2016
8) Presidencia: 191 expedientes de actas. Remitidos a DTI: 30/06/2016
</t>
    </r>
    <r>
      <rPr>
        <b/>
        <sz val="9"/>
        <rFont val="Calibri"/>
        <family val="2"/>
        <scheme val="minor"/>
      </rPr>
      <t>Julio:</t>
    </r>
    <r>
      <rPr>
        <sz val="9"/>
        <rFont val="Calibri"/>
        <family val="2"/>
        <scheme val="minor"/>
      </rPr>
      <t xml:space="preserve">
1) T026-2016 Sinart: 112 audiovisuales. Enviado a DTI: 07/07/2016
2) T036-2016  Municipalidad de Goicoechea: 300 patentes. Enviado a DTI: 06/07/2016
3) T046-2016 Municipalidad de Goicoechea: 300 patentes. Enviado a DTI: 06/07/2016
4) T053-2016 Gobernación de San José: 150 unidades. Enviado a DTI: 13/07/2016
5) T043-2016 Dirección de Estadística: 505 unidades. Enviado a DTI: 21/07/2016
6) T059-2016 Ministerio de Planificación: 2 mapas. Enviado a DTI: 21/07/2016
7) T061-2016 Ministerio de Cultura: 2 unidades. Enviado a DTI: 21/07/2016
8) T115-2006 Juzgado Contravencional de San Sebastián: 25 unidades. Enviado a DTI: 21/07/2016
</t>
    </r>
  </si>
  <si>
    <r>
      <t xml:space="preserve">9) T116-2006 Juzgado Contravencional de Bribrí: 20 unidades. Enviado a DTI: 21/07/2016
10) T128-2006 Juzgado Contravencional de Poás: 10 unidades. Enviado a DTI: 21/07/2016
11) T130-2006 Juzgado Contravencional de Escazú: 13 unidades. Enviado a DTI: 21/07/2016
9) T09-1994 Presidencia de la República: 23 forografías. Enviado a DTI: 28 de setiembre de 2016
10) T06-1994 Ministerio de Agricultura y Ganadería: 15 fotografías. Enviado a DTI: 04 de octubre de 2016
11) T06-1994 Ministerio de Agricultura y Ganadería: 13 memorias. Enviado a DTI: 04 de octubre de 2016
12) T06-1994 Ministerio de Agricultura y Ganadería: 504 madipef. Enviado a DTI: 06 de octubre de 2016
</t>
    </r>
    <r>
      <rPr>
        <b/>
        <sz val="9"/>
        <rFont val="Calibri"/>
        <family val="2"/>
        <scheme val="minor"/>
      </rPr>
      <t>Agosto:</t>
    </r>
    <r>
      <rPr>
        <sz val="9"/>
        <rFont val="Calibri"/>
        <family val="2"/>
        <scheme val="minor"/>
      </rPr>
      <t xml:space="preserve">
1) T114-2006 Juzgado de Familia y penal juvenil de Puntarenas: 110 unidades. Enviado a DTI: 04/08/2016
2) T132-2006 Juzgado Contravencional de Santo Domingo de Heredia: 5 unidades. Enviado a DTI: 04/08/2016
</t>
    </r>
    <r>
      <rPr>
        <b/>
        <sz val="9"/>
        <rFont val="Calibri"/>
        <family val="2"/>
        <scheme val="minor"/>
      </rPr>
      <t/>
    </r>
  </si>
  <si>
    <r>
      <rPr>
        <b/>
        <sz val="9"/>
        <rFont val="Calibri"/>
        <family val="2"/>
        <scheme val="minor"/>
      </rPr>
      <t>Setiembre:</t>
    </r>
    <r>
      <rPr>
        <sz val="9"/>
        <rFont val="Calibri"/>
        <family val="2"/>
        <scheme val="minor"/>
      </rPr>
      <t xml:space="preserve">
1) T09-1994 Presidencia de la República: 191 textuales. Enviado a DTI: 21 de setiembre de 2016
2) T09-1994 Presidenicia de la República: 25 madipef. Enviado a DTI: 20 de setiembre de 2016
3) T09-1994 Presidencia de la República: 1 afiche. Enviado a DTI: 20 de setiembre de 2016
4) T15-1998 Presidencia de la REpública: 93 audiovisuales. Enviado a DTI: 29 de setiembre de 2016.
5) T084-2016 Municipalidad de Goicoechea: 300 unidades. Enviado a DTI: 26 de setiembre de 2016
6) T64-2015 Colegio Superior de Señoritas: 209 fotografías. Enviado a DTI:27 de setiembre de 2016
7) T55-1998 Junta Liquidadora del Banco Anglo Costarricense: 7 madipef. Enviado a DTI: 26 de setiembre de 2016
8)T55-1998  Junta Liquidadora del Banco Anglo Costarricense: 521 textuales. Enviado a DTI: 03 de octubre de 2016
</t>
    </r>
    <r>
      <rPr>
        <b/>
        <sz val="9"/>
        <rFont val="Calibri"/>
        <family val="2"/>
        <scheme val="minor"/>
      </rPr>
      <t>Octubre:</t>
    </r>
    <r>
      <rPr>
        <sz val="9"/>
        <rFont val="Calibri"/>
        <family val="2"/>
        <scheme val="minor"/>
      </rPr>
      <t xml:space="preserve">
1) T65-2015 Asociación Deportiva Limonense. 21 fotografías. Enviado a DTI: 12/10/2016
2) T02-1994 Ministerio de Economía, Indistroa y Comercio. 2 fotografías. Enviado a DTI: 12/10/2016
</t>
    </r>
  </si>
  <si>
    <t xml:space="preserve">3) T07-1994 Ministerio de Gobernación y Policía. 40 fotografías. Enviado a DTI: 12/10/2016
4) T17-1998 Ministerio de Agricultura y Ganadería. 14 fotografías. Enviado a DTI: 12/10/2016
5) T17-2016 Instituto Costarricense de Turismo. 3 fotografías. Enviado a DTI: 12/10/2016
6) T86-2014 Grupos Musicales Caney y la Pandylla. 3 fotografías. Enviado a DTI: 12/10/2016
7) T50-2002 Ministerio de la Presidencia. Enviado a DTI: 13/10/2016
8) T67-1998 Ministerio de Seguridad Pública. 20 fotografías. Enviado a DTI: 13/10/2016
9) T18-2004 Manuel Mora Valverde. 39 fotografías. Enviado a DTI: 13/10/2016
10) T58-1998 Ministerio de Relaciones Exteriores y Culto. 59 fotografías. Enviado a DTI: 13/10/2016
11) T131-2003 Poder Judicial. 18 expedientes judiciales. Enviado a DTI: 19/10/2016
12) T129-2006 Poder Judicial. 41 expedientes judiciales. Se devuelve transferencia con el DGAN-DAH-OD-372-2016 del 19 de octubre de 2016
</t>
  </si>
  <si>
    <r>
      <t xml:space="preserve">13) T83-2006 Poder Judicial. 185 expedientes judiciales. Se hace consulta a Asesoría Jurídica mediante DGAN-DAH-375-2016 del 20 de octubre de 2016
14) T117-2006 Poder Judicial: 153 expedientes judiciales. Se hace consulta a Asesoría Jurídica mediante DGAN-DAH-375-2016 del 20 de octubre de 2016
15) T086-2016 Gobernación de San José: 150 expedientes de patentes. Enviado a DTI: 02/11/2016
16) T085-2016 Municipalidad de Goicoechea: 300 unidades. Enviado a DTI: 02/11/2016
17) T090-2016 Municipalidad de Goicoechea: 300 unidades. Enviado a DTI: 03/11/2016
</t>
    </r>
    <r>
      <rPr>
        <b/>
        <sz val="9"/>
        <rFont val="Calibri"/>
        <family val="2"/>
        <scheme val="minor"/>
      </rPr>
      <t>Noviembre:</t>
    </r>
    <r>
      <rPr>
        <sz val="9"/>
        <rFont val="Calibri"/>
        <family val="2"/>
        <scheme val="minor"/>
      </rPr>
      <t xml:space="preserve">
1) T087-2016 Dirección General de Estadística y Censos: 235 unidades. Enviado a DTI: 22/11/2016
</t>
    </r>
  </si>
  <si>
    <t>Actualizar el cuadro de clasificación del Archivo Histórico y publicar en el sitio web en forma semestral, previa aprobación de la Comisión de Descripción.</t>
  </si>
  <si>
    <t>Meta en proceso
Se realizó la actualización del cuadro de clasificación, está pendiente la aprobación por parte de la Comisión de Descripción y la publicación en el sitio web.</t>
  </si>
  <si>
    <t>Meta cumplida parcialmente nivel alto
I semestre
Actualizado en el sitio web el 4 de mayo de 2016
Boleta de actualización número 05-2016
II semestre
Se realizó la actualización del cuadro de clasificación, está pendiente la aprobación por parte de la Comisión de Descripción y la publicación en el sitio web.</t>
  </si>
  <si>
    <t>Se debieron de realizar cambios en el cuadro de clasificación en el mes de diciembre, sin embargo, la Comisión de Descripción no sesionó durante ese mes.</t>
  </si>
  <si>
    <t>Se presentará la actualización en la primera sesión de la Comisión de Descripción del año 2017. 
Responsable: Javier Gómez Jiménez</t>
  </si>
  <si>
    <t>Atender las competencias sobre descripción documental, para lo cual se realizarán aproximadamente 11 reuniones.</t>
  </si>
  <si>
    <t>Reuniones efectuadas</t>
  </si>
  <si>
    <t>CD</t>
  </si>
  <si>
    <t>Meta cumplida
Se realizaron 2 reuniones
Sesión 10: 18 de octubre de 2016
Sesión 11: 15 de noviembre de 2016</t>
  </si>
  <si>
    <t xml:space="preserve">Meta cumplida
Se realizaron 11 reuniones
Sesión 1: 19 de enero 
Sesión 2: 02 de febrero
Sesión 3: 28 de marzo 
Sesión 4: 19 de abril 
Sesión 5: 10 de mayo 
Sesión 6: 14 de junio 
Sesión 7: 26 de julio 
Sesión 8: 16 de agosto 
Sesión 9: 13 de setiembre 
Sesión 10: 18 de octubre 
Sesión 11: 15 de noviembre </t>
  </si>
  <si>
    <t>Analizar y autorizar el 100% de las propuestas de actualización del cuadro de clasificación de los Departamentos Archivo Histórico y Servicios Archivisticos Externos (Archivo Intermedio).</t>
  </si>
  <si>
    <t>Propuestas autorizadas</t>
  </si>
  <si>
    <t>CD
DAH
DSAE/AI</t>
  </si>
  <si>
    <t>Meta cumplida
Se aprobaron 2 actualizaciones
- Departamento Archivo Notarial acuerdo 4 de la sesión 10-2016
-  Archivo Intermedio: acuerdo 3 de la sesión 11-2016</t>
  </si>
  <si>
    <t>Meta cumplida
Se aprobaron 4 actualizaciones
- Archivo Histórico: Acuerdo 4 sesión 5-2016
- Archivo Intermedio: Acuerdo 5 sesión 6-2016
- Departamento Archivo Notarial acuerdo 4 de la sesión 10-2016
-  Archivo Intermedio: acuerdo 3 de la sesión 11-2016</t>
  </si>
  <si>
    <t>Revisar y aprobar el 100% de las propuestas de entradas descriptivas a nivel de fondo que se presenten. (Aproximadamente 18)</t>
  </si>
  <si>
    <t>Entradas descriptivas aprobadas</t>
  </si>
  <si>
    <t>Meta cumplida
Sesión 10
- Protocolos
Sesión 11
- Virginia Zúñiga Tristán
- Colección de Audiovisuales (nueva versión)
- Judicial  (nueva versión)</t>
  </si>
  <si>
    <t>Meta cumplida
Se revisaron y aprobaron 14 entradas descriptivas 
Sesión 1: 
- Ministerio de Economía, Industria y Comercio
- Guillermo Villegas Hoffmeister
Sesión 3: 
- Rodolfo Zúñiga Quijano
- Secretaría de Guerra y Marina
Sesión 4: 
-Rodrigo Carazo Odio
Sesión 7: 
- Alberto Cañas Escalante
- Colección de Audiovisuales
- Corporación Bananera Nacional
- Instituto Costarricense de Turismo
- Partido Frente Nacional Federico Volio
Sesión 9: 
- Junta de Protección Social
- Instituto sobre Alcoholismo y Farmacodependencia
Sesión 10
- Protocolos
Sesión 11
- Virginia Zúñiga Tristán
- Colección de Audiovisuales (nueva versión)
- Judicial  (nueva versión)</t>
  </si>
  <si>
    <t>Mantener actualizado el 100% de las solicitudes de nuevos acrónimos y brindar la información a los departamentos que lo requieran.</t>
  </si>
  <si>
    <t>Acrónimos actualizados</t>
  </si>
  <si>
    <t xml:space="preserve">Meta cumplida
Sesión 10-2016: 
- Instituto Costarricense de Cultura Hispánica (ICCH)
- Alcaldía de Faltas y Contravenciones de Escazú (AFCE)
- Juzgado Contravencional de Santo Domingo de Heredia (JCSTD)
Sesión 11-2016: 
- Juzgado de Familia del Segundo Circuito Judicial de la Zona Atlántica (JFSCZA)
- Juzgado de Familia de Desamparados (JFD)
- Juzgado de Familia de Heredia (JFH)
</t>
  </si>
  <si>
    <t xml:space="preserve">Meta cumplida
Se revisaron y aprobaron 12 solicitudes de acrónimos
Sesión 1: 
Alberto Cañas (ALCA)
Sesión 3:
- Biblioteca Nacional Miguel Obregón Lizano (BINMOL)
- Comisión Reguladora de Incentivos Turísticos (CRIT) del ICT
- Willie-Bozzoli (WIBOZZ)
Sesión 5: 
- Mata Vélez, Ernesto (EMV) 
Sesión 6: 
- Soto Harrison, Fernando (FSH)
- Instituto Costarricense de Cultura Hispánica (ICCH)
- Colegio Universitario de Puntarenas (CUP)
Sesión 7-2016: 
- Álvaro Morales Rodríguez (AMR)
- Corporación Costarricense de Desarrollo (Codesa)
</t>
  </si>
  <si>
    <t>Sesión 10-2016: 
- Instituto Costarricense de Cultura Hispánica (ICCH)
- Alcaldía de Faltas y Contravenciones de Escazú (AFCE)
- Juzgado Contravencional de Santo Domingo de Heredia (JCSTD)
Sesión 11-2016: 
- Juzgado de Familia del Segundo Circuito Judicial de la Zona Atlántica (JFSCZA)
- Juzgado de Familia de Desamparados (JFD)
- Juzgado de Familia de Heredia (JFH)</t>
  </si>
  <si>
    <t>Atender el 100% de consultas relacionadas con la aplicación de las normas de descripción y plantillas de bases de datos para la descripción de documentos especiales (videos, sonoros, mapas y planos, afiches y madipef), textuales, documentos musicales, etc, y aplicar ajustes si fuera necesario.</t>
  </si>
  <si>
    <t>Plantillas revisadas y ajustadas</t>
  </si>
  <si>
    <t>CD 
DTI</t>
  </si>
  <si>
    <t xml:space="preserve">Meta cumplida
Se atendieron 7 consultas
Sesión 1:
- Descripciones en Excel se realizarán por transferencia, es decir separadas por libro.
Sesión 2:
- Oficio DSAE-STA-021-2016 del 20 de enero, sobre descripción de varios documentos
Sesión3:
- Observaciones de las plantillas para la descripción de documentos textuales, protocolos y fotografías, remitidas vía correo electrónico por las funcionarias Roxana Calderón y Rosibel Barboza
Sesión 5
- Oficio DGAN-DAH-259-2016 del 3 de mayo, suscrito por el señor Javier Gómez Jiménez, jefe del Departamento Archivo Histórico, mediante el cual presenta consulta de acrónimo para la Colección de Privados y Particulares.
</t>
  </si>
  <si>
    <t>Descripción en el DAH de documentos inéditos a nivel de serie documental.
Sesión 6
- Consulta sobre la elaboración de la ISAD (G) correspondiente al Partido Federico Volio González
Sesión 8-2016: 
Consulta por parte del Departamento Servicios Archivísticos Externos, con respecto a la descripción de la donación del Instituto de Cultura Hispánica, madipef y textuales.</t>
  </si>
  <si>
    <t>Revisar, coordinar y aprobar los ajustes requeridos por las plantillas de base de datos para la descripción de documentos documentos musicales.</t>
  </si>
  <si>
    <t>Normas y Plantillas revisadas y ajustadas</t>
  </si>
  <si>
    <t>CD
DTI</t>
  </si>
  <si>
    <t>Meta finalizada
La norma y plantilla para la descripción de documentos musicales fue aprobada en la sesión N° 2-2016 de 02 de febrero de 2016</t>
  </si>
  <si>
    <t>Revisar, hacer observaciones y/o correcciones y aprobar, a partir de la fecha en que sean remitidas por la Comisión de Normas Nacionales, la propuesta de las normas nacionales de descripción basadas en las normas internacionales: ISAAR-CPF, ISDF, ISDIAH e ISAD-G para su aprobación la Dirección General y Junta Administrativa del Archivo Nacional.</t>
  </si>
  <si>
    <t>Normas revisadas</t>
  </si>
  <si>
    <t xml:space="preserve">Meta cumplida
En sesión  11-2016 de 15 de noviembre de 2016, se acordó lo siguiente: 
Acuerdo 7. Comisionar al señor Javier Gómez Jiménez, jefe del Departamento Archivo Histórico, para que remita a la Comisión de Normas Nacionales, las observaciones de la Norma ISAD-G, presentadas por el señor Franklin Alvarado Quesada, profesional de la Unidad de Organización y Control de Documentos. Enviar copia de este acuerdo al señor Franklin Alvarado Quesada, profesional de la Unidad de Organización y Control de Documentos. </t>
  </si>
  <si>
    <t xml:space="preserve">Elaborar un compendio con los criterios para el tratamiento archivístico (clasificación, ordenación, descripción) de documentos en soporte electrónico (Plan Estratégico 2010-2014) </t>
  </si>
  <si>
    <t>Criterios</t>
  </si>
  <si>
    <t>Se encuentra a la espera de observaciones de la señora directora, a la propuesta remitida con el ofico DAH-093-2016 del 03 de febrero de 2016.</t>
  </si>
  <si>
    <t xml:space="preserve">En el momento de recibiir las observaciones de la señora Directora, se realizará una nueva presentación y formalización del compendio de criterios.
</t>
  </si>
  <si>
    <t>Finalizar la propuesta de codificación de los acrónimos de fondos, con el fin de que sean aplicados en el nuevo sistema de descripción documental.</t>
  </si>
  <si>
    <t>Propuesta de acrónimos implementada</t>
  </si>
  <si>
    <t>DAH
DTI</t>
  </si>
  <si>
    <t>Se encuentra a la espera de la aprobación de las normas nacionales, las cuales establecerán la nueva forma de codificación de acrónimos</t>
  </si>
  <si>
    <t>Una vez recibida la propuesta será presentada a la Comisión de Descripción
Se estima que será en el mes de enero de 2017.
Responsable: Javier Gómez Jiménez</t>
  </si>
  <si>
    <t>Finalizar y/o actualizar 18 entradas descriptivas de los siguientes fondos: 
1) Rodolfo Zúniga Quijano.
2) Economía
3) Guerra y Marina
4) Guillermo Villegas
5) Dirección General del Archivo Nacional
6) Judicial
Y elaborar 12 nuevas entradas descriptivas de fondos documentales: 
7) Instituto sobre Alcoholismo y Farmacodependencia
8) Instituto Costarricense de Turismo
9) Protocolos
10) Liceo de Costa Rica
11) Alberto Cañas Escalante
12) Rodrigo Carazo Odio
13) Luis Alberto Monge Álvarez
14) Mauricio Ortíz Ortíz
15) Corbana
16) IAFA
17) Junta de Protección Social
18) Colección de Audiovisuales</t>
  </si>
  <si>
    <t>Fondos descritos</t>
  </si>
  <si>
    <r>
      <t xml:space="preserve">Meta cumploda
Total: 5
</t>
    </r>
    <r>
      <rPr>
        <b/>
        <sz val="9"/>
        <rFont val="Calibri"/>
        <family val="2"/>
        <scheme val="minor"/>
      </rPr>
      <t xml:space="preserve">Noviembre:
</t>
    </r>
    <r>
      <rPr>
        <sz val="9"/>
        <rFont val="Calibri"/>
        <family val="2"/>
        <scheme val="minor"/>
      </rPr>
      <t>1) Protocolos (Sesión 11-2016 de 15 de noviembre de 2016)
2) Virginia Zúñiga Tristán (Sesión 11-2016 de 15 de noviembre de 2016)
3) Judicial (Sesión 11-2016 de 15 de noviembre de 2016)</t>
    </r>
    <r>
      <rPr>
        <b/>
        <sz val="9"/>
        <rFont val="Calibri"/>
        <family val="2"/>
        <scheme val="minor"/>
      </rPr>
      <t xml:space="preserve">
Diciembre: 
</t>
    </r>
    <r>
      <rPr>
        <sz val="9"/>
        <rFont val="Calibri"/>
        <family val="2"/>
        <scheme val="minor"/>
      </rPr>
      <t>4) Luis Alberto Monge Álvarez (Pendiente ver en Comisión  de Descripción)
5) Liceo de Costa Rica (Pendiente ver en Comisión  de Descripción)</t>
    </r>
  </si>
  <si>
    <r>
      <t xml:space="preserve">Total: 18 entradas descriptivas
</t>
    </r>
    <r>
      <rPr>
        <b/>
        <sz val="9"/>
        <rFont val="Calibri"/>
        <family val="2"/>
        <scheme val="minor"/>
      </rPr>
      <t>Enero</t>
    </r>
    <r>
      <rPr>
        <sz val="9"/>
        <rFont val="Calibri"/>
        <family val="2"/>
        <scheme val="minor"/>
      </rPr>
      <t xml:space="preserve">
1) Economía (Sesión 1-2016 del  19 de enero de 2016)
2) Guillermo Villegas H.  (Sesión 1-2016 del 19 de enero de 2016)
</t>
    </r>
    <r>
      <rPr>
        <b/>
        <sz val="9"/>
        <rFont val="Calibri"/>
        <family val="2"/>
        <scheme val="minor"/>
      </rPr>
      <t>Febrero</t>
    </r>
    <r>
      <rPr>
        <sz val="9"/>
        <rFont val="Calibri"/>
        <family val="2"/>
        <scheme val="minor"/>
      </rPr>
      <t xml:space="preserve">
3) Dirección General del Archivo Nacional: fue actualizada en el mes de febrero 2016
</t>
    </r>
    <r>
      <rPr>
        <b/>
        <sz val="9"/>
        <rFont val="Calibri"/>
        <family val="2"/>
        <scheme val="minor"/>
      </rPr>
      <t>Marzo</t>
    </r>
    <r>
      <rPr>
        <sz val="9"/>
        <rFont val="Calibri"/>
        <family val="2"/>
        <scheme val="minor"/>
      </rPr>
      <t xml:space="preserve">
4) Rodolfo Zúñiga Quijano (Sesión 3-2016 del 29 de marzo de 2016)
5) Secretaría de Guerra y Marina (Sesión 3-2016 del 29 de marzo de 2016)
</t>
    </r>
    <r>
      <rPr>
        <b/>
        <sz val="9"/>
        <rFont val="Calibri"/>
        <family val="2"/>
        <scheme val="minor"/>
      </rPr>
      <t>Abril</t>
    </r>
    <r>
      <rPr>
        <sz val="9"/>
        <rFont val="Calibri"/>
        <family val="2"/>
        <scheme val="minor"/>
      </rPr>
      <t xml:space="preserve">
6) Rodrigo Carazo Odio (Sesión 4-2016 del 19 de abril de 2016)
</t>
    </r>
    <r>
      <rPr>
        <b/>
        <sz val="9"/>
        <rFont val="Calibri"/>
        <family val="2"/>
        <scheme val="minor"/>
      </rPr>
      <t>Julio:</t>
    </r>
    <r>
      <rPr>
        <sz val="9"/>
        <rFont val="Calibri"/>
        <family val="2"/>
        <scheme val="minor"/>
      </rPr>
      <t xml:space="preserve">
7) Partido Frente Nacional Federico Volio (Sesión 07-2016 del 26 de julio de 2016)
8) Instituto Costarricense de Turismo (Sesión 07-2016 del 26 de julio de 2016)
9) Alberto Cañas Escalante (Sesión 07-2016 del 26 de julio de 2016)
10) Corbana (Sesión 07-2016 del 26 de julio de 2016)</t>
    </r>
  </si>
  <si>
    <r>
      <t xml:space="preserve">11) Colección de Audiovisuales (Sesión 07-2016 del 26 de julio de 2016)
</t>
    </r>
    <r>
      <rPr>
        <b/>
        <sz val="9"/>
        <rFont val="Calibri"/>
        <family val="2"/>
        <scheme val="minor"/>
      </rPr>
      <t>Setiembre:</t>
    </r>
    <r>
      <rPr>
        <sz val="9"/>
        <rFont val="Calibri"/>
        <family val="2"/>
        <scheme val="minor"/>
      </rPr>
      <t xml:space="preserve">
12)  Junta de Protección Social: (Sesión 09-2016 del 13 de setiembre de 2016)
13) IAFA  (Sesión 09-2016 del 13 de setiembre de 2016)
</t>
    </r>
    <r>
      <rPr>
        <b/>
        <sz val="9"/>
        <rFont val="Calibri"/>
        <family val="2"/>
        <scheme val="minor"/>
      </rPr>
      <t>Noviembre:</t>
    </r>
    <r>
      <rPr>
        <sz val="9"/>
        <rFont val="Calibri"/>
        <family val="2"/>
        <scheme val="minor"/>
      </rPr>
      <t xml:space="preserve">
14) Protocolos (Sesión 11-2016 de 15 de noviembre de 2016)
15) Virginia Zúñiga Tristán (Sesión 11-2016 de 15 de noviembre de 2016)
16) Judicial (Sesión 11-2016 de 15 de noviembre de 2016)
</t>
    </r>
    <r>
      <rPr>
        <b/>
        <sz val="9"/>
        <rFont val="Calibri"/>
        <family val="2"/>
        <scheme val="minor"/>
      </rPr>
      <t>Diciembre:</t>
    </r>
    <r>
      <rPr>
        <sz val="9"/>
        <rFont val="Calibri"/>
        <family val="2"/>
        <scheme val="minor"/>
      </rPr>
      <t xml:space="preserve"> 
17) Luis Alberto Monge Álvarez (Pendiente ver en Comisión  de Descripción)
18) Liceo de Costa Rica (Pendiente ver en Comisión  de Descripción)
</t>
    </r>
  </si>
  <si>
    <t>Describir los siguientes documentos fotográficos:</t>
  </si>
  <si>
    <t>Fotografías descritas y en base de datos</t>
  </si>
  <si>
    <t>Normalizar la descripción de 6000 fotografías descritas en la base de datos de matriz</t>
  </si>
  <si>
    <r>
      <t xml:space="preserve">Meta en proceso
Se describieron 1.400 fotografías
</t>
    </r>
    <r>
      <rPr>
        <b/>
        <sz val="9"/>
        <rFont val="Calibri"/>
        <family val="2"/>
        <scheme val="minor"/>
      </rPr>
      <t xml:space="preserve">Octubre: </t>
    </r>
    <r>
      <rPr>
        <sz val="9"/>
        <rFont val="Calibri"/>
        <family val="2"/>
        <scheme val="minor"/>
      </rPr>
      <t>Se remiten a la coordinación el 31 de octubre de 2016, los 69 registros normalizados en el mes de setiembre (412 fotografías). Se remiten a DTI: 02 de diciembre de 2016</t>
    </r>
    <r>
      <rPr>
        <b/>
        <sz val="9"/>
        <rFont val="Calibri"/>
        <family val="2"/>
        <scheme val="minor"/>
      </rPr>
      <t xml:space="preserve">
Noviembre: </t>
    </r>
    <r>
      <rPr>
        <sz val="9"/>
        <rFont val="Calibri"/>
        <family val="2"/>
        <scheme val="minor"/>
      </rPr>
      <t>Se remiten a la coordinación el 30 de noviembre de 2016, los 141 registros normalizados en el mes de noviembre (509 fotografías). Se remiten a DTI: 02 de diciembre de 2016</t>
    </r>
    <r>
      <rPr>
        <b/>
        <sz val="9"/>
        <rFont val="Calibri"/>
        <family val="2"/>
        <scheme val="minor"/>
      </rPr>
      <t xml:space="preserve">
Diciembre: </t>
    </r>
    <r>
      <rPr>
        <sz val="9"/>
        <rFont val="Calibri"/>
        <family val="2"/>
        <scheme val="minor"/>
      </rPr>
      <t xml:space="preserve"> se trabajan 141 registros (479 fotografías). Se remiten a DTI: 23 de diciembre de 2016</t>
    </r>
  </si>
  <si>
    <r>
      <t xml:space="preserve">Meta superada
Total de fotografías: 9.684
</t>
    </r>
    <r>
      <rPr>
        <b/>
        <sz val="9"/>
        <rFont val="Calibri"/>
        <family val="2"/>
        <scheme val="minor"/>
      </rPr>
      <t>Enero:</t>
    </r>
    <r>
      <rPr>
        <sz val="9"/>
        <rFont val="Calibri"/>
        <family val="2"/>
        <scheme val="minor"/>
      </rPr>
      <t xml:space="preserve"> 
547 fotografías
</t>
    </r>
    <r>
      <rPr>
        <b/>
        <sz val="9"/>
        <rFont val="Calibri"/>
        <family val="2"/>
        <scheme val="minor"/>
      </rPr>
      <t xml:space="preserve">Febrero:
</t>
    </r>
    <r>
      <rPr>
        <sz val="9"/>
        <rFont val="Calibri"/>
        <family val="2"/>
        <scheme val="minor"/>
      </rPr>
      <t xml:space="preserve"> 812 fotografías
Las de enero y febrero se remiten a DTI: Correo del 28 de marzo del 2016 
</t>
    </r>
    <r>
      <rPr>
        <b/>
        <sz val="9"/>
        <rFont val="Calibri"/>
        <family val="2"/>
        <scheme val="minor"/>
      </rPr>
      <t>Marzo</t>
    </r>
    <r>
      <rPr>
        <sz val="9"/>
        <rFont val="Calibri"/>
        <family val="2"/>
        <scheme val="minor"/>
      </rPr>
      <t xml:space="preserve">: 
670 fotografías. Remisión a DTI: correo del 12 de abril de 2016 
</t>
    </r>
    <r>
      <rPr>
        <b/>
        <sz val="9"/>
        <rFont val="Calibri"/>
        <family val="2"/>
        <scheme val="minor"/>
      </rPr>
      <t>Abril:</t>
    </r>
    <r>
      <rPr>
        <sz val="9"/>
        <rFont val="Calibri"/>
        <family val="2"/>
        <scheme val="minor"/>
      </rPr>
      <t xml:space="preserve"> 
117 descripciones (109 registros) 
</t>
    </r>
    <r>
      <rPr>
        <b/>
        <sz val="9"/>
        <rFont val="Calibri"/>
        <family val="2"/>
        <scheme val="minor"/>
      </rPr>
      <t>Mayo:</t>
    </r>
    <r>
      <rPr>
        <sz val="9"/>
        <rFont val="Calibri"/>
        <family val="2"/>
        <scheme val="minor"/>
      </rPr>
      <t xml:space="preserve"> 
Se envían los registros de abril. Enviado a DTI: 09 de mayo de  2016
Se remitieron a la Coordinación 71 registros de mayo, pendientes de enviarlas a DTI  (961 fotografías trabajadas)
</t>
    </r>
    <r>
      <rPr>
        <b/>
        <sz val="9"/>
        <rFont val="Calibri"/>
        <family val="2"/>
        <scheme val="minor"/>
      </rPr>
      <t>Junio:</t>
    </r>
    <r>
      <rPr>
        <sz val="9"/>
        <rFont val="Calibri"/>
        <family val="2"/>
        <scheme val="minor"/>
      </rPr>
      <t xml:space="preserve"> 
Se envían los registros de mayo. Enviado a DTI: 15 de junio de 2016
Se remitieron a la Coordinación 58 registros de mayo, pendientes de enviarlas a DTI  (1039 fotografías trabajadas)
</t>
    </r>
    <r>
      <rPr>
        <b/>
        <sz val="9"/>
        <rFont val="Calibri"/>
        <family val="2"/>
        <scheme val="minor"/>
      </rPr>
      <t>Julio:</t>
    </r>
    <r>
      <rPr>
        <sz val="9"/>
        <rFont val="Calibri"/>
        <family val="2"/>
        <scheme val="minor"/>
      </rPr>
      <t xml:space="preserve"> 
Se remiten a DTI el 29 de julio de 2016, los 190 registros normalizados en el mes de junio y julio. (Junio: 56 entradas descriptivas: 1039 fotografías; julio: 134 entradas descriptivas: 1526 fotografías)</t>
    </r>
  </si>
  <si>
    <r>
      <rPr>
        <b/>
        <sz val="9"/>
        <rFont val="Calibri"/>
        <family val="2"/>
        <scheme val="minor"/>
      </rPr>
      <t>Agosto:</t>
    </r>
    <r>
      <rPr>
        <sz val="9"/>
        <rFont val="Calibri"/>
        <family val="2"/>
        <scheme val="minor"/>
      </rPr>
      <t xml:space="preserve">
Se remiten a DTI el 06 de setiembre de 2016, los 71 registros normalizados en el mes de agosto (168 fotografías)
</t>
    </r>
    <r>
      <rPr>
        <b/>
        <sz val="9"/>
        <rFont val="Calibri"/>
        <family val="2"/>
        <scheme val="minor"/>
      </rPr>
      <t>Setiembre:</t>
    </r>
    <r>
      <rPr>
        <sz val="9"/>
        <rFont val="Calibri"/>
        <family val="2"/>
        <scheme val="minor"/>
      </rPr>
      <t xml:space="preserve">
Se remiten a la coordinación el 30 de setiembre de 2016, los 92 registros normalizados en el mes de setiembre (683 fotografías)
</t>
    </r>
    <r>
      <rPr>
        <b/>
        <sz val="9"/>
        <rFont val="Calibri"/>
        <family val="2"/>
        <scheme val="minor"/>
      </rPr>
      <t>Octubre:</t>
    </r>
    <r>
      <rPr>
        <sz val="9"/>
        <rFont val="Calibri"/>
        <family val="2"/>
        <scheme val="minor"/>
      </rPr>
      <t xml:space="preserve"> Se remiten a la coordinación el 31 de octubre de 2016, los 69 registros normalizados en el mes de setiembre (412 fotografías). Se remiten a DTI: 02 de diciembre de 2016
</t>
    </r>
    <r>
      <rPr>
        <b/>
        <sz val="9"/>
        <rFont val="Calibri"/>
        <family val="2"/>
        <scheme val="minor"/>
      </rPr>
      <t>Noviembre:</t>
    </r>
    <r>
      <rPr>
        <sz val="9"/>
        <rFont val="Calibri"/>
        <family val="2"/>
        <scheme val="minor"/>
      </rPr>
      <t xml:space="preserve"> Se remiten a la coordinación el 30 de noviembre de 2016, los 141 registros normalizados en el mes de noviembre (509 fotografías). Se remiten a DTI: 02 de diciembre de 2016
</t>
    </r>
    <r>
      <rPr>
        <b/>
        <sz val="9"/>
        <rFont val="Calibri"/>
        <family val="2"/>
        <scheme val="minor"/>
      </rPr>
      <t xml:space="preserve">Diciembre:  </t>
    </r>
    <r>
      <rPr>
        <sz val="9"/>
        <rFont val="Calibri"/>
        <family val="2"/>
        <scheme val="minor"/>
      </rPr>
      <t xml:space="preserve">se trabajan 141 registros (479 fotografías). Se remiten a DTI: 23 de diciembre de 2016
</t>
    </r>
  </si>
  <si>
    <t>Remitir a DTI registros normalizados y fotografías correspondientes a 6000 imágenes, realizados en el año 2015</t>
  </si>
  <si>
    <t>Registros y fotografías remitidas</t>
  </si>
  <si>
    <t>Meta finalizada
Se tomó el acuerdo con DTI  de remitir la totalidad de los registros que se encuentran en la base de datos matriz.
El día 28 de marzo de 2016 se envía 53.640 registros normalizados. 
Los pendientes 330 registros fueron remitidos a DTI: correo del 24 de abril de 2016</t>
  </si>
  <si>
    <t>Describir 1.807 positivos digitalizados de la donación Rodrigo Carazo Odio</t>
  </si>
  <si>
    <t>Meta finalizada
Total: 2.759 fotografías
Transferencia: T20-2013
Documentos: 15 fotografías
Número de registros: 6
Signaturas: 193707-193714; 193698-193706
Remitido al DTI: correos de 01/02/2016, 20/03/2016
Transferencia: T58-2000
Documentos: 2.221 fotografías
Número de registros: 262
Signaturas: 209385-211605; 200240
Remitido al DTI: correo de 09/03/2016 
Transferencia: T49-2014
Documentos: 523 fotografías
Número de registros: 44
Signaturas: 212246-212769
Remitido al DTI: correo de 29/03/2016
Se remitieron la totalidad de las fotografías de la donación.</t>
  </si>
  <si>
    <t xml:space="preserve">Remitir al DTI  registros e imágenes digitalizadas realizadas en los siguientes contratos: </t>
  </si>
  <si>
    <t>Registros e imágenes en base de datos</t>
  </si>
  <si>
    <t xml:space="preserve"> 60 tomos de protocolos notariales antes del siglo XX a 1910</t>
  </si>
  <si>
    <t>Registros e imágenes</t>
  </si>
  <si>
    <t>Meta finalizada
Corresponde a una contratación de digitación de escrituras de protocolos
Número de registros: 7.398
Signaturas: 002187-002280
Remitido a DTI: correo de 19/02/2016</t>
  </si>
  <si>
    <t>15.000 fichas de remesas judiciales</t>
  </si>
  <si>
    <t>Meta finalizada
Corresponde a una extensión vía contratación de un proyecto ADAI
Número de registros: 15.008
Signaturas: No consecutivas
Remisión al DTI: correo de 19/02/2016</t>
  </si>
  <si>
    <t xml:space="preserve">Imágenes (5.558) y registros (261) del fondo Corte de Justicia Centromericana </t>
  </si>
  <si>
    <t>Meta finalizada
El 15 de marzo fueron entregadas las imágenes al DTI
Remisión registros DTI: 24 de mayo de 2016</t>
  </si>
  <si>
    <t>Imágenes  (14.400) y registros (161)  del fondo Federico Tinoco Granados</t>
  </si>
  <si>
    <t xml:space="preserve">Meta finalizada
El 15 de marzo fueron entregadas las imágenes al DTI
Remisión de registros al DTI: 19 de marzo 2015 </t>
  </si>
  <si>
    <t>Finalizar la elaboración de diagnósticos e iniciar con la implementación de las recomendaciones:</t>
  </si>
  <si>
    <t>Diagnósticos relaizados y recomendaciones implementadas</t>
  </si>
  <si>
    <t>Finalizar la elaboración del diagnóstico de fondos privados y particulares</t>
  </si>
  <si>
    <t>Metaen proceso
Se recibe por parte de la jefatura el oficio DGAN-DAH-620-2016 del 21 de noviembre de 2016, en el que se indica que la meta deberá estar finalizada el 23 de diciembre, sin embargo, se da respuesta por medio del correo del 23 de noviembre de 2016 en el que se indica la poca posibilidad de cumplir con lo indicado.</t>
  </si>
  <si>
    <t>Meta cumplida parcialmente nivel medio.
Se recibe por parte de la jefatura el oficio DGAN-DAH-620-2016 del 21 de noviembre de 2016, en el que se indica que la meta deberá estar finalizada el 23 de diciembre, sin embargo, se da respuesta por medio del correo del 23 de noviembre de 2016 en el que se indica la poca posibilidad de cumplir con lo indicado.</t>
  </si>
  <si>
    <t xml:space="preserve">Se elaboró una versión del diagnóstico, sin embargo, según indicaciones de la señora Directora es necesario que el estudio abarque la totalidad de los fondos privados y particulares.
</t>
  </si>
  <si>
    <t>Se continuará con la elaboración del diagnóstico con el fin de incluir todos los fondos existentes.
Fecha prevista: marzo de 2017
Responsable: Rosibel Barboza</t>
  </si>
  <si>
    <t>Implementar recomendaciones del diagnóstico colección de fotografías:</t>
  </si>
  <si>
    <t>Recomendaciones implementadas</t>
  </si>
  <si>
    <t>Meta en proceso
Se encuentra pendiente la normalización y depuración de registros.
Octubre-Noviembre:
Se realiza la descripción y digitalización de fotografías pertenecientes al documento 5016 de Presidencia (medida correctiva del diagnóstico)
Enviado a DTI: 01/11/2016
Signaturas: 195151-195170
Además se corrige la numeración de los registros 72 caja 2, rollo 7, caja 1, por los números de signatura de la colección.
Enviado a DTI: 04/11/2016
Signaturas: 027329-034352</t>
  </si>
  <si>
    <t>Meta cumplida parcialmente nivel alto
El día 08 de abril de 2016 se realizó una reunión en la que se definieron pautas para el desarrollo de esta meta. 
El día 12 de abril mediante DGAN-DAH-OCD-182-2016 se remitió formalmente el diagnóstico, actualmente se están implementando las recomedaciones brindadas
Octubre-Noviembre:
Se realiza la descripción y digitalización de fotografías pertenecientes al documento 5016 de Presidencia (medida correctiva del diagnóstico)
Enviado a DTI: 01/11/2016
Signaturas: 195151-195170
Además se corrige la numeración de los registros 72 caja 2, rollo 7, caja 1, por los números de signatura de la colección.
Enviado a DTI: 04/11/2016
Signaturas: 027329-034352
Se encuentra pendiente la normalización y depuración de registros</t>
  </si>
  <si>
    <t>Se está realizando una revisión del diagnóstico con el fin de no dejar de lado ninguna medida de implementación.</t>
  </si>
  <si>
    <t>Se replanteará la meta con el fin de que sólo contemple la normalización y depuración de registros, para incorporar en el POI 2017.
Responsable: Mariano Sánchez</t>
  </si>
  <si>
    <t>Finalizar la elaboración del diagnóstico de la colección Miguel Salguero</t>
  </si>
  <si>
    <t>Meta finalizada
Se remite a la jefatura el documento final, mediante DGAN-DAH-OCD-325-2016 del 01 de setiembre de 2016</t>
  </si>
  <si>
    <t>Programar en el POI 2017 la implementación de las recomendaciones del diagnóstico de la Colección de Miguel Salguero.</t>
  </si>
  <si>
    <t>Normalización y digitación de registros del Fondo Hacienda</t>
  </si>
  <si>
    <t>Digitar 179 registros de la signatura 28.117 – 28.296 de un inventario manuscrito</t>
  </si>
  <si>
    <t>Registros  normalizados y digitados</t>
  </si>
  <si>
    <t>Meta finalizada
Se logró determinar que el total real de los registros a digitar es de 11, debido a que estas signaturas contienen descripción por rangos. Se remite a DTI: 29 de julio de 2016</t>
  </si>
  <si>
    <t>Digitar 1200 fichas del Departamento de Reclamos de Guerra (fichero)</t>
  </si>
  <si>
    <t>Regiatros  normalizados y digitados</t>
  </si>
  <si>
    <t>Meta cumplida
Noviembre: Se digitaron 187 entradas descriptivas de las fichas. Remisión a DTI: 28 de noviembre de 2016
Total: 1434</t>
  </si>
  <si>
    <r>
      <t xml:space="preserve">Meta superada
Total: 1.434 entradas descriptivas
</t>
    </r>
    <r>
      <rPr>
        <b/>
        <sz val="9"/>
        <rFont val="Calibri"/>
        <family val="2"/>
        <scheme val="minor"/>
      </rPr>
      <t>Abril:</t>
    </r>
    <r>
      <rPr>
        <sz val="9"/>
        <rFont val="Calibri"/>
        <family val="2"/>
        <scheme val="minor"/>
      </rPr>
      <t xml:space="preserve"> Se digitaron 433 entradas descriptivas de las fichas. Remisión a DTI: correo de 29 de abril de 2016
</t>
    </r>
    <r>
      <rPr>
        <b/>
        <sz val="9"/>
        <rFont val="Calibri"/>
        <family val="2"/>
        <scheme val="minor"/>
      </rPr>
      <t>Junio:</t>
    </r>
    <r>
      <rPr>
        <sz val="9"/>
        <rFont val="Calibri"/>
        <family val="2"/>
        <scheme val="minor"/>
      </rPr>
      <t xml:space="preserve"> Se digitaron 408 entradas descriptivas de las fichas. Remisión a DTI: 01 de junio de 2016
</t>
    </r>
    <r>
      <rPr>
        <b/>
        <sz val="9"/>
        <rFont val="Calibri"/>
        <family val="2"/>
        <scheme val="minor"/>
      </rPr>
      <t>Julio:</t>
    </r>
    <r>
      <rPr>
        <sz val="9"/>
        <rFont val="Calibri"/>
        <family val="2"/>
        <scheme val="minor"/>
      </rPr>
      <t xml:space="preserve"> Se digitaron 406 entradas descriptivas de las fichas. Remisión a DTI: 03 de agosto de 2016
</t>
    </r>
    <r>
      <rPr>
        <b/>
        <sz val="9"/>
        <rFont val="Calibri"/>
        <family val="2"/>
        <scheme val="minor"/>
      </rPr>
      <t>Noviembre:</t>
    </r>
    <r>
      <rPr>
        <sz val="9"/>
        <rFont val="Calibri"/>
        <family val="2"/>
        <scheme val="minor"/>
      </rPr>
      <t xml:space="preserve"> Se digitaron 187 entradas descriptivas de las fichas. Remisión a DTI: 28 de noviembre de 2016</t>
    </r>
  </si>
  <si>
    <t>Digitación de registros de inventarios: 3.523 de 7.045 registros aproximadamente.</t>
  </si>
  <si>
    <t>Inventarios digitados</t>
  </si>
  <si>
    <t>Meta superada.
Total: 5.216
Número de registros: 1.489
Remisión a DTI: correo de 25 de febrero de 2016
Número de registros: 3.727
Remisión a DTI: correo del 29 de abril de 2016
Total del registros remitidos: 5216
Se remitieron más registros de lo planificado, debido a que se encontraron registros en bases de datos locales que no habían sido trasladados a DTI.</t>
  </si>
  <si>
    <t>Verificar  4.220 registros (signaturas 29.753 a 33.972)  en la base de datos matriz</t>
  </si>
  <si>
    <t>Registros verificados</t>
  </si>
  <si>
    <t>Meta cumplida
Se verificó que el inventario no se encuentra digitado en la BD.
A pesar de que la meta sólo consistía en verificar los registros, en vista de que se logró determinar que no se encuentran en la  base de datos, se solicitó la colaboración de la secretaria del DAH para esta tarea. 
Registros digitados: 1.077. Se asignará en 2017</t>
  </si>
  <si>
    <t>Normalizar y digitar registros del Fondo Guerra y Marina:</t>
  </si>
  <si>
    <t>Registros normalizados y digitados</t>
  </si>
  <si>
    <t>Normalizar 10.098 registros</t>
  </si>
  <si>
    <t>Registros normalizados</t>
  </si>
  <si>
    <t xml:space="preserve">Meta cumplida
Total realizado: 14.711 registros
2015: 7.559 registros
2016: 8.356
Enero 2016: 1000 registros. Remitidos a DTI: 15/02/2016
Febrero 2016: 1000 registros. Remitidos a DTI: 23/02/2016
Marzo 2016: 6356 registros, 596 registros, remitidos a DTI: 18/03/2016
La meta correspondía a 8.356 registros y no 10.098, debido a que el el 2015 se avanzó más de lo programado.
</t>
  </si>
  <si>
    <t>Describir 70 documentos e incorporar registros en base de datos</t>
  </si>
  <si>
    <t>Registros en base de datos</t>
  </si>
  <si>
    <t>Meta superada
Documentos: 191
Remitido al DTI:  correo de 07/01/2016
Varios documentos correspondían a faltantes o números de signatura duplicados.
La meta fue finalizada y se describieron 121 documentos más de los planificados.</t>
  </si>
  <si>
    <t>Remitir al DTI los registros de 476 referencias de inventarios</t>
  </si>
  <si>
    <t>Meta finalizada
Se envian 476 referencias de inventarios a DTI: correo de 07/01/2016</t>
  </si>
  <si>
    <t>Revisar ficheros y base de datos para determinar situación de 8 registros</t>
  </si>
  <si>
    <t>Meta finalizada
Se realizó el cotejo de los documentos y se verificó la correspondencia entre las descripciones de las fichas y base de datos</t>
  </si>
  <si>
    <t>Actualizar entrada descriptiva</t>
  </si>
  <si>
    <t>Entrada descriptiva actualizada</t>
  </si>
  <si>
    <t>Meta finalizada
La entrada descriptiva fue actualizada y aprobada por la Comisión de Descripción en sesión N° 3-2016</t>
  </si>
  <si>
    <t>Normalizar y digitar registros del Fondo Fomento</t>
  </si>
  <si>
    <t>Normalizar y depurar: 9.607 registros</t>
  </si>
  <si>
    <t>Registros normalizados y depurados</t>
  </si>
  <si>
    <t>Digitar inventarios: 628 registros</t>
  </si>
  <si>
    <t>Meta finalizada
Según nueva revisión se detectó que no hacen falta más signaturas por digitar.</t>
  </si>
  <si>
    <t>Verificar 45 documentos anotados en el inventario de faltantes</t>
  </si>
  <si>
    <t>Documentos cotejados</t>
  </si>
  <si>
    <t>Meta finalizada
Los documentos  fueron verificados, se envía el informe  al profesional encargado de de actualizar el control general de faltantes el día 06 de mayo de 2017</t>
  </si>
  <si>
    <t>Finalizar la implementación de las recomendaciones del estudio diagnóstico de la Colección de Mapas y Planos, realizado en el 2012, remitiendo a DTI los registros de la base de datos que no requieren de normalización.</t>
  </si>
  <si>
    <t>Registros remitidos al DTI</t>
  </si>
  <si>
    <t xml:space="preserve">Meta en proceso
En el mes de noviembre se describieron las siguientes signaturas 32939-33047; 33714-34075.
</t>
  </si>
  <si>
    <t xml:space="preserve">Meta cumplida parcialmente nivel medio
Se han realizado reuniones continuas con el profesional a cargo de la meta y se ha revisado el informe inicial con el fin de determinar cuáles recomendaciones estaban siendo falta de ejecutar. 
De este diagnóstico en un inicio se creyó que faltaban digitar 4.110 registros, sin embargo se revisó detenidamente la base de datos solo hacían falta los que se señalan a continuación:
1) Cantidad: 825 registros
Remitido a DTI: 25/04/2016
2) Cantidad: 2792 registros
Remido a DTI: 29/04/2016
3) Cantidad: 225 registros
Remitido a DTI: 03/05/2016
Se remite a la coordinación el informe final el 10 de junio de 2016, este es devuelto para corregir el 15 de junio de 2016 y el 14 de julio se remite el documento con algunas correcciones finales.
</t>
  </si>
  <si>
    <t>Concentración en la finalización del diagnóstico de la colección Miguel Salguero</t>
  </si>
  <si>
    <t xml:space="preserve">En el mes de enero se realizarán las siguientes labores: 
-Digitar los siguientes rangos de signaturas: 32939-33047 (109 registros, se localizaron los registros descritos); 33714-35714 (2000 registros). Total:  2.483 registros
-Investigar dónde están las descripciones: 36809-36887 (79 registros); 36892-37290 (399 registros); 37293-37296 (4 registros)
-Describir el plano 44781 </t>
  </si>
  <si>
    <t>En el mes de octubre se realiza una reunión con el profesional de esta meta con el fin de determinar los pendientes: 
_Falta digitar los siguientes rangos de signaturas: 32939-33047 (109 registros, se localizaron los registros descritos); 33714-35714 (2000 registros)
-Investigar dónde están las descripciones: 36809-36887 (79 registros); 36892-37290 (399 registros); 37293-37296 (4 registros)
-Describir el plano 44781 
Total de signaturas pendientes de digitar: 2.483 registros</t>
  </si>
  <si>
    <t>Finalizar la implementación de las recomendaciones del estudio diagnóstico del Fondo Municipal, realizado en el 2012:</t>
  </si>
  <si>
    <t>Remitir al DTI los registros de la base de datos que no requerían de normalización, para incluir en base de datos de Internet</t>
  </si>
  <si>
    <t xml:space="preserve">Elaborar el informe final del diagnóstico (documento consolidado con los avances) </t>
  </si>
  <si>
    <t xml:space="preserve">Meta en proceso
Se remite observaciones por parte de la Jefatura y se remite al profesional responsable por correo electrónico el día 23 de noviembre de 2016.
</t>
  </si>
  <si>
    <t xml:space="preserve">Meta cumplida parcialmente nivel alto
En el mes de octubre se realizó una reunión con el profesional a cargo de esta meta, con el fin de determinar pendientes.
Se remite a la coordinación el día 31/10/2016 el informe final, pendiente la revisión.
Se remite observaciones por parte de la Jefatura y se remite al profesional responsable por correo electrónico el día 23 de noviembre de 2016.
</t>
  </si>
  <si>
    <t>Fue necesario corregir y finalizar las recomendaciones.</t>
  </si>
  <si>
    <t>La redacción del informe finalizará se realizará en el mes de enero de 2017.
Responsable: Mariano Sánchez</t>
  </si>
  <si>
    <t>Continuar con la implementación de las recomendaciones del diagnóstico del Fondo Relaciones Exteriores, con la descripciòn de 75 cajas de 650:</t>
  </si>
  <si>
    <t xml:space="preserve">Meta cumplida
Noviembre:
Documentos: 48
Número de registros:8
Signaturas: 029441-029470; 29588-029605
Remitidos a DTI: 28 de noviembre de 2016
</t>
  </si>
  <si>
    <t>Meta cumplida
Total de cajas descritas: 80
Enero-Junio: Cajas: 56
Documentos: 327
Numero de registros: 227
Signaturas: 028248-028299, 028301-028342, 028348-028384, 028387-028426,  028427-028514, 028516-028586
Remitidos al DTI: correos de 22/01/2016, 04/02/2016, 16/02/2016 y 16/03/2016, 12 /04/2016, 09/05/2016, 30 /06/2016
Julio: cajas: 8
Documentos: 19
Número de registros:19
Signaturas: 028587-028605
Remitidos a DTI: 12 de julio de 2016
Agosto: cajas: 4
26 documentos
Número de registros: 3
Signaturas: 028648-028673
Remitidos a DTI: 18 de agosto de 2016
Setiembre: cajas: 4 
Documentos: 25
Número de registros: 3
Signaturas: 029362-029386
Remitidos a DTI: 26 de setiembre de 2016</t>
  </si>
  <si>
    <t>Finalizar la reorganización de la colección de audiovisuales y aplicar la norma de descripción aprobada por la Comisión de Descripción, iniciada en el 2012: 1663 registros, 4393 unidades de almacenamiento (Filmes, carrete abierto, casetes de audio, Videos, digital).</t>
  </si>
  <si>
    <t>Colección de audiovisuales reorganizada</t>
  </si>
  <si>
    <t xml:space="preserve">Meta cumplida parcialmente nivel alto
El total reorganizado es de 5.142 unidades. 
El día 17 de mayo de 2016, se realiza la revisión de los registros contra los documentos físicos. Se le solicita al profesional corregir  varias situaciones, esto  mediante correo del 18 de mayo de 2016.
La coordinación asume esta meta, los documentos fueron corregidos y se agrupó toda la colección físicamente. 
Se remite un correo electrónico el 26 de agosto de 2016 a los compañeros de DTI, en este se adjunta el inventario de los audiovisuales en su última versión  y se informa que ya se encuentran listos los videos y audios con el fin de que ellos inicien su trabajo de ligar los documentos a las descripciones.
Se encuentra pendiente la revisión de varios videos que tienen números de signatura inexistentes, así como la ubicación de varios que no se encuentran en el repositorio.
</t>
  </si>
  <si>
    <t xml:space="preserve">Fue necesario renumerar varios archivos debido a que se encontraban con signatura duplicada.
</t>
  </si>
  <si>
    <t>Se realizará un replanteará la meta con el fin de sólo especificar lo pendiente.
En el primer trimestre del 2017 se realizará lo siguiente: 
Revisión de  videos que tienen números de signatura inexistentes, así como la ubicación de varios que no se encuentran en el repositorio.</t>
  </si>
  <si>
    <t xml:space="preserve">Finalizar la implementación de las recomendaciones del estudio diagnóstico del Fondo Congreso, realizado en el 2012: </t>
  </si>
  <si>
    <t>Meta cumplida
El señor Jorge Arturo Arias, profesional del DTI, localizó  los registros en la ARC de varios fondos, entre ellos Congreso como parte de la meta de asociar las imágenes de los documentos digitalizados a los registros, por lo tanto esta búsqueda contempló la totalidad de los registros.</t>
  </si>
  <si>
    <t xml:space="preserve">Meta en proceso
Noviembre:
Se le remite nuevamente el informe del diagóstico con observaciones al profesional responsable, por medio de correo electrónico del 09 y  11 de noviembre de 2016
</t>
  </si>
  <si>
    <r>
      <t xml:space="preserve">Meta cumplida parcialmente nivel alto
Se realizó una reunión el 18 de abril con los profesionales involucrados en el diagnóstico y se establecieron fechas de cumplimento, para la entrega del informe.
En mayo se realizaron reuniones para la elaboración de documento final.
En el mes de junio se recopiló información para la elaboración del diagnóstico, esto debido a que su implementación estuvo distribuido en varios profesionales
El documento ha sido sometido a varias revisiones, la última se devolvió el 04 de agosto.
Al informe se le están incorporando las correcciones solicitadas.
</t>
    </r>
    <r>
      <rPr>
        <b/>
        <sz val="9"/>
        <color theme="1"/>
        <rFont val="Calibri"/>
        <family val="2"/>
        <scheme val="minor"/>
      </rPr>
      <t>Octubre:</t>
    </r>
    <r>
      <rPr>
        <sz val="9"/>
        <color theme="1"/>
        <rFont val="Calibri"/>
        <family val="2"/>
        <scheme val="minor"/>
      </rPr>
      <t xml:space="preserve">
El responsable del diangóstico remitió a la Coordinación la descripción de 66 documentos pendientes de describir. 
Se remite a DTI: 04/11/2016
Signaturas: no consecutivas (Medida correctiva pendiente del diagnóstico)
De igual manera, se remite el informe final a la coordinación el día 31/10/2016, pendiente su revisión
</t>
    </r>
  </si>
  <si>
    <t>Se han presentado demoras  debido a que su implementación estuvo distribuido en varios profesionales</t>
  </si>
  <si>
    <t>El informe será elaborado en enero de 2017
Responsable: Mariano Sánchez</t>
  </si>
  <si>
    <r>
      <rPr>
        <b/>
        <sz val="9"/>
        <color theme="1"/>
        <rFont val="Calibri"/>
        <family val="2"/>
        <scheme val="minor"/>
      </rPr>
      <t>Noviembre:</t>
    </r>
    <r>
      <rPr>
        <sz val="9"/>
        <color theme="1"/>
        <rFont val="Calibri"/>
        <family val="2"/>
        <scheme val="minor"/>
      </rPr>
      <t xml:space="preserve">
Se le remite nuevamente el informe del diangóstico con observaciones al profesional responsable, por medio de correo electrónico del 09 y  11 de noviembre de 2016
Se entregará el informe antes de finalizar el año laboral</t>
    </r>
  </si>
  <si>
    <t>Describir 18 tomos de protocolos de 1910 a 1943 pendientes de tratamiento (Diagnóstico presentado mediante oficio DAH-350-2014 de 30 de mayo de 2014) y finalizar la descripción de 3 tomos de protocolos notariales pendientes del año 2015 (Signaturas: 2144, 2145, 2146)</t>
  </si>
  <si>
    <t>Tomos descritos y registros en base de datos</t>
  </si>
  <si>
    <t>Meta cumplida
IV trimestre: 5 protocolos
Noviembre-Diciembre: 4 documentos
-Signatura: 2290
Número de registros: 181
Remisión a DTI: 01 de diciembre de 2016
-Signatura: 2293
Número de registros: 140
Remisión a DTI: 04 de noviembre de 2016
-Signatura: 2299
Número de registros: 87
Remisión a DTI: 10 de noviembre de 2016
-Signatura: 2303
Número de registros: 200
Remisión a DTI: 21 de noviembre de 2016</t>
  </si>
  <si>
    <r>
      <t xml:space="preserve">Meta superada
</t>
    </r>
    <r>
      <rPr>
        <b/>
        <sz val="9"/>
        <rFont val="Calibri"/>
        <family val="2"/>
        <scheme val="minor"/>
      </rPr>
      <t>Total de protocolos: 25</t>
    </r>
    <r>
      <rPr>
        <sz val="9"/>
        <rFont val="Calibri"/>
        <family val="2"/>
        <scheme val="minor"/>
      </rPr>
      <t xml:space="preserve">
I trimestre: 8 protocolos
II trimestre: 6 protocolos
III trimestre: 6 protocolos
IV trimestre: 5 protocolos
E</t>
    </r>
    <r>
      <rPr>
        <b/>
        <sz val="9"/>
        <rFont val="Calibri"/>
        <family val="2"/>
        <scheme val="minor"/>
      </rPr>
      <t>nero a Marzo: 8 protocolos</t>
    </r>
    <r>
      <rPr>
        <sz val="9"/>
        <rFont val="Calibri"/>
        <family val="2"/>
        <scheme val="minor"/>
      </rPr>
      <t xml:space="preserve">
Signaturas: 2142 (pendiente del 2014), 2181 (pendiente del 2014), 2144 (pendiente 2015) , 2145 (pendiente 2015), 2294, 2301, 2285
Número de registros: 1.551
Remisión al DTI: correos de 06/01/2016, 16/02/2016, 25/02/2016, 28/03/2016, 29/03/2016.
</t>
    </r>
    <r>
      <rPr>
        <b/>
        <sz val="9"/>
        <rFont val="Calibri"/>
        <family val="2"/>
        <scheme val="minor"/>
      </rPr>
      <t>Abril: 4 protocolos</t>
    </r>
    <r>
      <rPr>
        <sz val="9"/>
        <rFont val="Calibri"/>
        <family val="2"/>
        <scheme val="minor"/>
      </rPr>
      <t xml:space="preserve">
-Signatura: 2286
Número de registros: 128
Remisión a DTI: 19 de abril de 2016
-Signatura: 2288
Número de registros: 94
Remisión a DTI: 22 de abril de 2016
-Signatura: 2289
Número de registros: 138
Remisión a DTI: 19 de abril de 2016
-Signatura: 2291
Número de registros: 107
Remisión a DTI: 22 de abril de 2016
</t>
    </r>
  </si>
  <si>
    <r>
      <rPr>
        <b/>
        <sz val="9"/>
        <rFont val="Calibri"/>
        <family val="2"/>
        <scheme val="minor"/>
      </rPr>
      <t>Mayo: 2 protocolos</t>
    </r>
    <r>
      <rPr>
        <sz val="9"/>
        <rFont val="Calibri"/>
        <family val="2"/>
        <scheme val="minor"/>
      </rPr>
      <t xml:space="preserve">
-Signatura: 2146 (pendiente 2015)
Número de registros: 105
Remisión a DTI: 09 de mayo de 2016
-Signatura: 2295
Número de registros: 171
Remisión a DTI: 27 de mayo de 2016
</t>
    </r>
    <r>
      <rPr>
        <b/>
        <sz val="9"/>
        <rFont val="Calibri"/>
        <family val="2"/>
        <scheme val="minor"/>
      </rPr>
      <t>Julio: 2 protocolos</t>
    </r>
    <r>
      <rPr>
        <sz val="9"/>
        <rFont val="Calibri"/>
        <family val="2"/>
        <scheme val="minor"/>
      </rPr>
      <t xml:space="preserve">
-Signatura: 2292
Número de registros: 120
Remisión a DTI: 29 de julio de 2016
-Signatura: 2296
Número de registros: 154
Remisión a DTI: 29 de julio de 2016
</t>
    </r>
    <r>
      <rPr>
        <b/>
        <sz val="9"/>
        <rFont val="Calibri"/>
        <family val="2"/>
        <scheme val="minor"/>
      </rPr>
      <t>Agosto: 3 protocolos</t>
    </r>
    <r>
      <rPr>
        <sz val="9"/>
        <rFont val="Calibri"/>
        <family val="2"/>
        <scheme val="minor"/>
      </rPr>
      <t xml:space="preserve">
-Signatura: 2287
Número de registros: 105
Remisión a DTI: 18 de agosto de 2016
-Signatura: 2297
Número de registros: 86
Remisión a DTI: 24 de agosto de 2016
-Signatura: 2302
Número de registros: 150
Remisión a DTI: 03 de agosto de 2016
</t>
    </r>
  </si>
  <si>
    <r>
      <rPr>
        <b/>
        <sz val="9"/>
        <rFont val="Calibri"/>
        <family val="2"/>
        <scheme val="minor"/>
      </rPr>
      <t>Setiembre: 1 protocolo</t>
    </r>
    <r>
      <rPr>
        <sz val="9"/>
        <rFont val="Calibri"/>
        <family val="2"/>
        <scheme val="minor"/>
      </rPr>
      <t xml:space="preserve">
-Signatura: 2298
Número de registros: 89
Remisión a DTI: 18 de agosto de 2016
III trimestre: 6 protocolos
Total realizados meta 2016: 14 protocolos
Pendientes de finalizar: 4  protocolos
</t>
    </r>
    <r>
      <rPr>
        <b/>
        <sz val="9"/>
        <rFont val="Calibri"/>
        <family val="2"/>
        <scheme val="minor"/>
      </rPr>
      <t>Octubre: 1 protocolo</t>
    </r>
    <r>
      <rPr>
        <sz val="9"/>
        <rFont val="Calibri"/>
        <family val="2"/>
        <scheme val="minor"/>
      </rPr>
      <t xml:space="preserve">
-Signatura: 2293
Número de registros: 140
Remisión a DTI: 04 de noviembre de 2016
</t>
    </r>
    <r>
      <rPr>
        <b/>
        <sz val="9"/>
        <rFont val="Calibri"/>
        <family val="2"/>
        <scheme val="minor"/>
      </rPr>
      <t>Noviembre-Diciembre: 4 protocolos</t>
    </r>
    <r>
      <rPr>
        <sz val="9"/>
        <rFont val="Calibri"/>
        <family val="2"/>
        <scheme val="minor"/>
      </rPr>
      <t xml:space="preserve">
-Signatura: 2290
Número de registros: 181
Remisión a DTI: 01 de diciembre de 2016
-Signatura: 2293
Número de registros: 140
Remisión a DTI: 04 de noviembre de 2016
-Signatura: 2299
Número de registros: 87
Remisión a DTI: 10 de noviembre de 2016
-Signatura: 2303
Número de registros: 200
Remisión a DTI: 21 de noviembre de 2016</t>
    </r>
  </si>
  <si>
    <t>Describir 400 cajas (4.320 aproximadamente) con documentos inéditos (Por medio de contratación externa)</t>
  </si>
  <si>
    <t>Cajas descritasy registros en base de datos</t>
  </si>
  <si>
    <t>Meta cumplida
Remisión de registros al DTI: 29 de noviembre y 1 de diciembre de 2016</t>
  </si>
  <si>
    <t>Meta cumplida
Total: 400 cajas, 2.853 documentos
Se describieron los siguientes documentos: 
- Educación: 254 cajas, 760 documentos
- Otros fondos (Relaciones Exteriores, Gobernación, Tributación Directa, Corte Suprema, Junta de Custodia: 146 cajas, 2.074 documentos
- Protocolos notariales: 63
Remitido a DTI: 29 de noviembre y 1 de diciembre de 2016</t>
  </si>
  <si>
    <t xml:space="preserve">Clasificar y describir 100 cajas de diversos fondos
</t>
  </si>
  <si>
    <t>Cajas descritas</t>
  </si>
  <si>
    <t>Meta cumplida
IV trimestre: 36 cajas clasificadas y descritas (pendiente de remitir a la coordinación 13 cajas de documentos)
Octubre: 
Se describieron 23 cajas de documentos inéditos en el mes de octubre, la cantidad de documentos corresponde a 741 documentos. Remitidos a DTI: 07/10/2016; 18/10/2016
Noviembre: 
Se describieron 13 cajas de documentos inéditos en el mes de noviembre la cantidad de documentos corresponde a 406 documentos. Remitidos a DTI:30/11/2016
Además 10 documentos que se encontraban en la condición de faltantes, fueron hallados en estas cajas.
Diciembre:
Se asignan 124 números de signatura correspondiente a las últimas 13 cajas de documentos. 
Esta meta será finalizada antes de terminar el año laboral.</t>
  </si>
  <si>
    <t>Meta cumplida.
II trimestre: 0 cajas clasificadas y descritas
III trimestre: 51 cajas clasificadas y descritas
IV trimestre: 36 cajas clasificadas y descritas (pendiente de remitir a la coordinación 13 cajas de documentos)
Se realizó la distribución de los documentos por clasificar y describir a cada uno de los colaboradores. Correo electrónico del día 18 de abril de 2016
Se describieron 51 cajas de documentos inéditos en el mes de julio, la cantidad en documentos corresponde a 1356. Remitidos a DTI: 21/07/2016; 19/07/2016; 08/07/2016; 06/07/2016
En el mes de setiembre se trabajó con la clasificación de los documentos, sin embargo por ser hojas sueltas conllevó más tiempo, se espera enviar las descripciones de estos documentos en el mes de octubre a DTI.
Se asignaron 746 signaturas para la descripción de inéditos, estas signaturas corresponden a 23 cajas de inéditos</t>
  </si>
  <si>
    <t xml:space="preserve">Octubre: 
Se describieron 23 cajas de documentos inéditos en el mes de octubre, la cantidad de documentos corresponde a 741 documentos. Remitidos a DTI: 07/10/2016; 18/10/2016
Noviembre: 
Se describieron 13 cajas de documentos inéditos en el mes de noviembre la cantidad de documentos corresponde a 406 documentos. Remitidos a DTI:30/11/2016
Además 10 documentos que se encontraban en la condición de faltantes, fueron hallados en estas cajas.
Diciembre:
Se asignan 124 números de signatura correspondiente a las últimas 13 cajas de documentos. 
</t>
  </si>
  <si>
    <t>Cotejar 20 cajas de documentos inéditos y 37 unidades fuera de caja.</t>
  </si>
  <si>
    <t>Cajas cotejadas</t>
  </si>
  <si>
    <t xml:space="preserve">Meta finalizada
Julio -Agosto : Se cotejaron 20 cajas de documentos inéditos en el mes de julio, la cantidad de documentos corresponde a 724, de ellos  65 correspondían a faltantes. Remitidos a DTI: 03/08/2016; 04/08/2016, 11/08/2016 y 16/08/2016
La meta corresponde a 20 cajas de inéditos las cuales fueron entregadas en el mes de agosto. Los documentos fuera de caja se entregaron en el mes de mayo, para un total de 47 documentos
Se describieron  11 documentos de más.
</t>
  </si>
  <si>
    <t>Finalizar el tratamiento archivístico a la donación del señor William Ortíz, videos en betacam digitalizados relacionado con el gobierno de José María Figueres Olsen y otros (123 unidades)</t>
  </si>
  <si>
    <t>Documentos descritos y registros en base de datos</t>
  </si>
  <si>
    <t>Meta finalizada
Transferencia: T102-2014
Documentos: 394 videos
Número de registros: 394
Signaturas:  002782-002787; 002806-002905; 003040-003330
Remisión al DTI: correo de 29/02/2016
Se cumple con la totalidad de la meta y se remiten a DTI todos los registros de la donación.</t>
  </si>
  <si>
    <t>Describir 42 memorias del  Archivo Nacional de Costa Rica, que no se encuentran en la colección del Archivo Histórico y que fueron rescatadas de diversas instancias</t>
  </si>
  <si>
    <t xml:space="preserve">Meta finalizada
Total: 48 memorias
Transferencia: T52-2015
Documentos: 1
Signatura: 001333
Remisión a DTI:  correo 08 de abril de 2016
Transferencia: T038-2016
Documentos: 5
Signaturas: 001334-001338
Remisión a DTI: correo 08 de abril de 2016
Transferencia: T039-2016
Documentos: 42
Signaturas: 001339-001380
Remisión a DTI: correos 08/04/2016, 12/04/2016, 14/04/2016 y 22/04/2016
</t>
  </si>
  <si>
    <t>Realizar una investigación, recuperar y disponer a los usuarios las transcripciones de protocolos coloniales de Alajuela</t>
  </si>
  <si>
    <t>Transcripciones recuperadas y al servicio de los usuarios</t>
  </si>
  <si>
    <t>Meta finalizada
Por medio de correo electrónico de 30 de junio de 2016, se remitieron a la Sala de Consulta, 16 transcripciones correspondientes a protocolos coloniales de Alajuela. Además, le solicito tener presentes los números de signatura, con el fin de facilitarle estos documentos a los usuarios que los soliciten.</t>
  </si>
  <si>
    <t>Realizar una transcripción documental para publicar en la R.A.N. 2016.</t>
  </si>
  <si>
    <t>Transcripción</t>
  </si>
  <si>
    <t>DAH
DSAE</t>
  </si>
  <si>
    <t>Meta finalizada
Por medio de correo electrónico de 9 de agosto de 2016, se remite transcripción a la unidad de Proyección Institucional</t>
  </si>
  <si>
    <t>Atender el 100% de las solicitudes de investigaciones sobre documentos históricos custodiados por el DAH a solicitud. (aproximadamente15 investigaciones)</t>
  </si>
  <si>
    <t>Investigaciones realizadas</t>
  </si>
  <si>
    <t>Instituciones solicitantes</t>
  </si>
  <si>
    <t>Meta cumplida
Se atendieron 5 consultas
- Mauricio Aymerich P (Costa Rica)
- Sara Snyder (Estados Unidos)
- Juan Pablo Zamora  (Costa Rica)
- Ana Rita Arguello Miranda  (Costa Rica)
- Moisés Murillo Torres  (Costa Rica)
- Mateo Cayetano Jarquín (Nicaragua)</t>
  </si>
  <si>
    <t xml:space="preserve">Meta cumplida
Se atendieron 26 consultas
- Rafael Sánchez Castillo (Costa Rica)
- Anna Pamula Gazeta Wyborcza, Polonia
- María José Sanabria (Costa Rica)
- Verena Tochtermann (Costa Rica)
- Magally Cervantes (Costa Rica)
- Philip Travis  (Estados Unidos)
- Verena Tochtermann (Costa Rica)
- Rulberth Hidalgo Quesada (Costa Rica)
- Evan D. McCormick (Dallas)
- Karla Guillén Brenes (Costa Rica)
- Víctor Porras Fernández (Costa Rica)
- Nelia Miguel Müller (Universidad de Erlangen- Nürnberg en Alemania)
- Karla Granados Brenes (Costa Rica)
- Maribel Jiménez Montero (Costa Rica)
- Isabel Gamboa Barboza  (Costa Rica)
- Franklin Castro (Brasil)
- Javier Marichalar Rufo Universidad de Extremadura (España)
- Evan D. McCormick "Postdoctoral Fellow Center for Presidential History Southern Methodist University, Dallas" (Estados Unidos)
- Alfredo Brenes (Costa Rica)
- Max Mena (Costa Rica)
- Adrián Gutiérrez (México)
- Javier Gamero (Guatemala)
</t>
  </si>
  <si>
    <t xml:space="preserve"> Andrew Brown (EEUU)
- Miguel Oviedo (Costa Rica)
- Yoner Eduardo Cortés Mora (Costa Rica)
- Beatriz Arguedas Rodríguez (Costa Rica)
- Mario Solera (Costa Rica)
- Nieto de Gastón Martín (Costa Rica)
- Jose Cardalda (Perú)
- Mauricio Aymerich P (Costa Rica)
- Sara Snyder (Estados Unidos)
- Juan Pablo Zamora  (Costa Rica)
- Ana Rita Arguello Miranda  (Costa Rica)
- Moisés Murillo Torres  (Costa Rica) 
- Mateo Cayetano Jarquín (Nicaragua)</t>
  </si>
  <si>
    <t>Gestionar e incluir el criterio de expertos al grupo de documentos sobre "Costa Rica: un país civilsta" que se presentarán al programa Memoria del Mundo, completar el formulario y presentar la candidatura en 2016 a nivel internacional</t>
  </si>
  <si>
    <t>Formulario completo</t>
  </si>
  <si>
    <t>Meta finalizada
El día 3 de diciembre de 2016, el Comité Nacional de Memoria del Mundo entregó certificado de registro de los documentos a nivel Nacional, el Comité MowLAC entregó el reconocimiento de ingreso al registro de América Latina y el Caribe a los documentos relacionados con la Abolición del Ejército.</t>
  </si>
  <si>
    <t>Meta finalizada
La propuesta fue modificada y se presentó la candidatura de los documentos relacionados con la Abolición del Ejército.
Los documentos fueron remitidos a la sede de la Unesco en París Francia y comité MowLAC
El día 3 de diciembre de 2016, el Comité Nacional de Memoria del Mundo entregó certificado de registro de los documentos a nivel Nacional, el Comité MowLac entregó el reconocimiento de ingreso al registro de América Latina y el Caribe a los documentos relacionados con la Abolición del Ejército.</t>
  </si>
  <si>
    <t>Gestionar la candidatura del fondo Corte de Justicia Centroamericana al programa Memoria del Mundo, completar el formulario y presentar nivel internacional</t>
  </si>
  <si>
    <t>Meta finalizada
El día 3 de diciembre de 2016, el Comité Nacional de Memoria del Mundo entregó certificado de registro de los documentos a nivel Nacional.</t>
  </si>
  <si>
    <t>Meta finalizada
Los documentos fueron remitidos a la sede de la Unesco en París Francia y comité MowLAC.
El día 3 de diciembre de 2016, el Comité Nacional de Memoria del Mundo entregó certificado de registro de los documentos a nivel Nacional.</t>
  </si>
  <si>
    <t>Meta cumplida
Se realizó el cotejo diario de  los documentos facilitados y guardados.
Se realizó la comparación entre las boletas de préstamo y en todos los casos coincidieron, por lo que demuestra que los documentos sacados de las cajas fueron devueltos a su lugar.</t>
  </si>
  <si>
    <t>Meta cumplida
Se está realizando  el cotejo mensual: de los documentos prestados en noviembre de 2016</t>
  </si>
  <si>
    <t xml:space="preserve">Meta en proceso
Se realizó el cotejo mensual: 
Memo-DAH-007-2016: Cotejo de documentos prestados en diciembre. Se revisaron 147 documentos.
Memo-DAH-040-2016: Cotejo de documentos prestados en enero. Se revisaron 205 documentos.
Memo-DAH-054-2016: Cotejo de documentos prestados en febrero. Se revisaron 146 documentos.
Memo-DAH-OCD-072-2016: Cotejo de documentos prestados en marzo.  Se revisaron 190 documentos.
Memo-DAH-OCD-081-2016: Cotejo de documentos prestados en abril. Se revisaron 216 documentos.
Memo-DAH-OCD-094-2016: Cotejo de documentos prestados en mayo. Se revisaron 218 documentos
Memo-DAH-OCD-108-2016 del 18 de julio de 2016: Cotejo de documentos prestados en junio  Se revisaron 256 documentos.
Memo-DAH-OCD-118-2016 del 09 de agosto de 2016: Cotejo de documentos prestados en julio  Se revisaron 183 documentos.
</t>
  </si>
  <si>
    <t>Memo-DAH-OCD-130-2016 del 19 de setiembre de 2016: Cotejo de documentos prestados en agosto  Se revisaron 226 documentos.
Memo-DAH-OCD-146-2016 del 21 de octubre de 2016: Cotejo de documentos prestados en agosto  Se revisaron 197 documentos.
Memo-DAH-OCD-158-2016 del 10 de noviembre de 2016: Cotejo de documentos prestados en octubre. Se revisaron 188 documentos.</t>
  </si>
  <si>
    <t>Corroborar los documentos faltantes en los depósitos y mantener actualizado el inventario general en el Archivo Histórico, con los hallazgos que se produzcan en la gestión institucional (documentos que aparecen mal ubicados o incluso otros documentos que se identifiquen como faltantes). (2500 aproximadamente).</t>
  </si>
  <si>
    <t>Inventario de faltantes actualizado</t>
  </si>
  <si>
    <t xml:space="preserve">Meta cumplida
IV trimestre:  332 documentos revisados
</t>
  </si>
  <si>
    <r>
      <t xml:space="preserve">Meta superada.
Cantidad: 2.930
Corroboración de faltantes: 479
Documentos ubicados: 2.047
I trimestre: 2525 documentos revisados
II trimestre: 0 documentos revisados
III trimestre: 73 documentos revisados 
IV trimestre:  332 documentos revisados
Las actualizaciones se realizaron tomando como base los datos generados en los diagnósticos. 
Se aclara que en el I Trimestre se realizó una contabilización errónea, lo correcto es una cantidad de 1.092 documentos
Cantidad: 1.434
Corroboración de faltantes: 354
Documentos ubicados: 1.080
Total del año 2525 documentos
</t>
    </r>
    <r>
      <rPr>
        <b/>
        <sz val="9"/>
        <rFont val="Calibri"/>
        <family val="2"/>
        <scheme val="minor"/>
      </rPr>
      <t>Enero-marzo</t>
    </r>
    <r>
      <rPr>
        <sz val="9"/>
        <rFont val="Calibri"/>
        <family val="2"/>
        <scheme val="minor"/>
      </rPr>
      <t xml:space="preserve">
Cantidad: 2.526
Corroboración de faltantes: 479
Documentos ubicados: 2.047
</t>
    </r>
    <r>
      <rPr>
        <b/>
        <sz val="9"/>
        <rFont val="Calibri"/>
        <family val="2"/>
        <scheme val="minor"/>
      </rPr>
      <t xml:space="preserve">Agosto: </t>
    </r>
    <r>
      <rPr>
        <sz val="9"/>
        <rFont val="Calibri"/>
        <family val="2"/>
        <scheme val="minor"/>
      </rPr>
      <t xml:space="preserve">
Cantidad: 73
Corroboración de faltantes: 44
Documentos ubicados: 29
</t>
    </r>
  </si>
  <si>
    <r>
      <rPr>
        <b/>
        <sz val="9"/>
        <rFont val="Calibri"/>
        <family val="2"/>
        <scheme val="minor"/>
      </rPr>
      <t>Octubre</t>
    </r>
    <r>
      <rPr>
        <sz val="9"/>
        <rFont val="Calibri"/>
        <family val="2"/>
        <scheme val="minor"/>
      </rPr>
      <t xml:space="preserve">
Cantidad: 302 
Corroboración de faltantes: 300
Documentos ubicados: 2
</t>
    </r>
    <r>
      <rPr>
        <b/>
        <sz val="9"/>
        <rFont val="Calibri"/>
        <family val="2"/>
        <scheme val="minor"/>
      </rPr>
      <t>Noviembre:</t>
    </r>
    <r>
      <rPr>
        <sz val="9"/>
        <rFont val="Calibri"/>
        <family val="2"/>
        <scheme val="minor"/>
      </rPr>
      <t xml:space="preserve">
Cantidad: 30
Corroboración de faltantes: 2
Documentos ubicados: 28</t>
    </r>
  </si>
  <si>
    <t>Meta cumplida
El mapa topográfico se mantiene actualizado con el ingreso de nuevas transferencias y descripción de inéditos</t>
  </si>
  <si>
    <t>Meta cumplida.
El mapa topográfico se mantiene actualizado con el ingreso de nuevas transferencias y descripción de inéditos</t>
  </si>
  <si>
    <t>Continuar con la actualización de los instrumentos descriptivos (base de datos, inventarios, fichas, etc) de los documentos identificados como faltantes, para destacar esta condición, indicando el año en que fue detectado como faltante o en su defecto, si no ingresó al Archivo Nacional, según los resultados de la investigación realizada. (2500 aproximadamente)</t>
  </si>
  <si>
    <t>Instrumentos actualizados</t>
  </si>
  <si>
    <t>2.4%</t>
  </si>
  <si>
    <t>Meta en proceso
Octubre: se actualizan 15 signaturas en los instrumentos correspondientes.</t>
  </si>
  <si>
    <r>
      <t xml:space="preserve">Meta cumplida parcialmente nivel bajo
Total: 73 signaturas
El día 27 de abril de 2016 se envió correo electrónico dirigido a la jefatura sobre esta meta, en el se indica que se requiere idear una estrategia para el cumplimiento.
El día 31 de mayo de 2016, se solicita iniciar la meta, para lo cual se programa para lo que resta del año.
Se remite correo electrónico del día 22 de julio a la profesional responsable, con el fin de que dedique 2 mañanas por semana al cumplimiento de esta meta.
</t>
    </r>
    <r>
      <rPr>
        <b/>
        <sz val="9"/>
        <color theme="1"/>
        <rFont val="Calibri"/>
        <family val="2"/>
        <scheme val="minor"/>
      </rPr>
      <t>Agosto:</t>
    </r>
    <r>
      <rPr>
        <sz val="9"/>
        <color theme="1"/>
        <rFont val="Calibri"/>
        <family val="2"/>
        <scheme val="minor"/>
      </rPr>
      <t xml:space="preserve"> se actualizan 50 signaturas faltantes, de los cuales 47 fueron actualizados en inventario en sala de consulta, 2 fueron actualizadas en fichero y 2 no pudieron ser actualizadas en ningun instrumento. Se encuentra pendiente la actualización de los registros en BD, esto debido a que se está trabajando con la normalización en Excel.
</t>
    </r>
    <r>
      <rPr>
        <b/>
        <sz val="9"/>
        <color theme="1"/>
        <rFont val="Calibri"/>
        <family val="2"/>
        <scheme val="minor"/>
      </rPr>
      <t xml:space="preserve">Setiembre: </t>
    </r>
    <r>
      <rPr>
        <sz val="9"/>
        <color theme="1"/>
        <rFont val="Calibri"/>
        <family val="2"/>
        <scheme val="minor"/>
      </rPr>
      <t xml:space="preserve">se actualizan 8 signaturas en los instrumentos correspondientes
</t>
    </r>
    <r>
      <rPr>
        <b/>
        <sz val="9"/>
        <color theme="1"/>
        <rFont val="Calibri"/>
        <family val="2"/>
        <scheme val="minor"/>
      </rPr>
      <t>Octubre:</t>
    </r>
    <r>
      <rPr>
        <sz val="9"/>
        <color theme="1"/>
        <rFont val="Calibri"/>
        <family val="2"/>
        <scheme val="minor"/>
      </rPr>
      <t xml:space="preserve"> se actualizan 15 signaturas en los instrumentos correspondientes.</t>
    </r>
  </si>
  <si>
    <t xml:space="preserve">Esta meta se encuentra relacionada con el cumplimiento de la revisión de faltantes, actualmente se ha estado corroborando que los documentos realmente se encuentren en tal estado con el fin de proceder a actualizar los instrumentos descriptivos de los mismos.
La localización de los documentos, signaturas e instrumentos es una labor lenta.
</t>
  </si>
  <si>
    <t>Se realizará una propuesta de replantear la meta.
Responsable: Gabriela Moya Jiménez</t>
  </si>
  <si>
    <t>Revisar y ordenar el 100% de las cajas de catálogos en fichas de:
-Hacienda cronológico: 14
-Mortual Alajuela: 1
-Mortual Alajuela Alcaldías: 1
-Colonial cronológico: 6
-Complementario colonial: 5
-Cartago cronológico: 2
-Denuncio de tierras por provincia y cronológico: 4
-Educación cronológico: 4
-Fomento cronológico: 3
En total 40 ficheros.</t>
  </si>
  <si>
    <t>Cajas reordenadas</t>
  </si>
  <si>
    <t>Meta cumplida
Se realizó la revisión de 16 ficheros: 
- Complementario Colonial fichero 3, 4 y 5 
- Fomento fichero 1, 2 y 3                       
-Culto fichero 1                                   
-Colegio de Médicos y Cirujanos fichero 1                                            -Congreso fichero 2, 8, 9, 10, 11, 12, 13 y 14</t>
  </si>
  <si>
    <t xml:space="preserve">Meta cumplida
Se realizó la revisión de 40 ficheros: 
- Educación fichero 1 (1821-1892)
- Colonial fichero 1 (1517-1723), 2 (1724-1778),  3, 4, 5 y 6.
- Congreso fichero 1(1823-1831)
- Cartago fichero 1 (1578-1786)
- Colonial fichero.       
- Cartago fichero 2.
- Denuncio de Tierras ficheros 1, 2, 3 y 4.       
-Complementario Colonial fichero 1, 2, 3, 4 y 5.
-Congreso fichero 2, 3, 4, 5, 6, 7,  8, 9, 10, 11, 12, 13 y 14.                                               -Educación fichero 2, 3 y 4.
- Fomento fichero 1, 2 y 3                       
-Culto fichero 1                                   
-Colegio de Médicos y Cirujanos fichero 1                                            </t>
  </si>
  <si>
    <t>Continuar la verificación en los depósitos y en los instrumentos de control de los fondos documentales del Archivo Histórico, de cada una de las transferencias de documentos que se indican como recibidas en el DAH, en el inventario de transferencias que realizó el DSAE en el 2012. Aproximadamente 110.</t>
  </si>
  <si>
    <t>Transferencias cotejadas</t>
  </si>
  <si>
    <t>Meta cumplida
Octubre:
Se verifican 8 transferencias, se remite al DSAE la información el día 01 de noviembre de 2016</t>
  </si>
  <si>
    <t>Meta cumplida
Total: 110 transferencias verificadas
I trimestre: 49 transferencias
II trimestre:  23 trsnsferencias
III trimestre:  30 transferencias
IV trimestre:  8 transferencias
Enero-Marzo
Cantidad: 49 transferencias verificadas
Abril:
Cantidad: 15 transferencias verificadas</t>
  </si>
  <si>
    <t>Mayo:
Cantidad: 4 transferencias
El día 12/05/2016, se remite a la Jefatura del DSAE un correo con 374 transferencias verificadas desde el 2013 hasta abril de 2016.
El día 31/05/2016, se envía correo a la jefatura del DSAE un correo con 4 transferencias verificadas en el mes de mayo 2016
Junio:
Se verifican 4 transferencias, se remite al DSAE la información el día 14 de julio de 2016.
Julio:
Se verifican 4 transferencias, se remite al DSAE la información el día 03 de agosto de 2016.
Agosto:
Se verifican 4 transferencias, se remite al DSAE la información el día 01 de setiembre de 2016.
Setiembre:
Se verifican 22 transferencias, se remite al DSAE la información el día 05 de octubre de 2016
Octubre:
Se verifican 8 transferencias, se remite al DSAE la información el día 01 de noviembre de 2016</t>
  </si>
  <si>
    <t>Realizar las gestiones para recuperar documentos detectados como faltantes del Archivo Histórico, de los cuales se tiene información que el último consultante fue un usuario interno</t>
  </si>
  <si>
    <t>Estrategia y solicitudes de documentos</t>
  </si>
  <si>
    <t>Meta cumplida
Se realizaron las siguientes labores: 
- Se remitieron correos electrónicos a 5 exfuncionarios consultando  si recordaban el paradero de los documentos.
- Por medio de oficio DGAN-DAH-614-2016 de 17 de noviembre de 2016, se consultó al Departamento de Conservación para que revisen los controles de devolución de do
En todos los casos se tuvo una respuesta negativa</t>
  </si>
  <si>
    <t>Meta cumplida
En atención al oficio DGAN-DG-AJ-136-2016, de la Asesoría Jurídica se realizaron las siguientes acciones recomendadas: 
- Revisión de los informes de funcionarios del Archivo Histórico, con el fin de verificar si los documentos se encuentran adjuntos.
- Revisión de los expedientes de las exposiciones para verificar si se encuentra alguno de los documentos.
- Se remitieron correos electrónicos a 5 exfuncionarios onsultando  si recordaban el paradero de los documentos.
- Por medio de oficio DGAN-DAH-614-2016 de 17 de noviembre de 2016, se consultó al Departamento de Conservación para que revisen los controles de devolución de documentos.
En todos los casos no se logró localizar ningún documento.</t>
  </si>
  <si>
    <t>Resolver el 100% inconsistencias de la base de datos detectadas y reportadas por los usuarios de la Sala de Consulta</t>
  </si>
  <si>
    <r>
      <t xml:space="preserve">Meta cumplida
</t>
    </r>
    <r>
      <rPr>
        <b/>
        <sz val="9"/>
        <color theme="1"/>
        <rFont val="Calibri"/>
        <family val="2"/>
        <scheme val="minor"/>
      </rPr>
      <t xml:space="preserve">IV trimestre: </t>
    </r>
    <r>
      <rPr>
        <sz val="9"/>
        <color theme="1"/>
        <rFont val="Calibri"/>
        <family val="2"/>
        <scheme val="minor"/>
      </rPr>
      <t xml:space="preserve">2 inconsistencias
Se recibe una inconsistencia para el fondo Gobernación 
Oficio: DGAN-DAH-464-2016 del 22 de agosto de 2016
Se corrige con DGAN-DAH-OCD-324-2016 del 25 de agosto, sin embargo, se devuelve con el oficio DGAN-DAH-469-2016 del 29 de agosto de 2016, pues implica corregir más que solo el registro indicado. Esta aún está pendiente de finalizar.
</t>
    </r>
    <r>
      <rPr>
        <b/>
        <sz val="9"/>
        <color theme="1"/>
        <rFont val="Calibri"/>
        <family val="2"/>
        <scheme val="minor"/>
      </rPr>
      <t/>
    </r>
  </si>
  <si>
    <r>
      <t xml:space="preserve">Meta cumplida
</t>
    </r>
    <r>
      <rPr>
        <b/>
        <sz val="9"/>
        <rFont val="Calibri"/>
        <family val="2"/>
        <scheme val="minor"/>
      </rPr>
      <t>I trimestre:</t>
    </r>
    <r>
      <rPr>
        <sz val="9"/>
        <rFont val="Calibri"/>
        <family val="2"/>
        <scheme val="minor"/>
      </rPr>
      <t xml:space="preserve"> 1 inconsistencia
</t>
    </r>
    <r>
      <rPr>
        <b/>
        <sz val="9"/>
        <rFont val="Calibri"/>
        <family val="2"/>
        <scheme val="minor"/>
      </rPr>
      <t>II trimestre</t>
    </r>
    <r>
      <rPr>
        <sz val="9"/>
        <rFont val="Calibri"/>
        <family val="2"/>
        <scheme val="minor"/>
      </rPr>
      <t xml:space="preserve">: 3 inconsistencias
</t>
    </r>
    <r>
      <rPr>
        <b/>
        <sz val="9"/>
        <rFont val="Calibri"/>
        <family val="2"/>
        <scheme val="minor"/>
      </rPr>
      <t>III trimestre</t>
    </r>
    <r>
      <rPr>
        <sz val="9"/>
        <rFont val="Calibri"/>
        <family val="2"/>
        <scheme val="minor"/>
      </rPr>
      <t xml:space="preserve">: 4 inconsistencias 
</t>
    </r>
    <r>
      <rPr>
        <b/>
        <sz val="9"/>
        <rFont val="Calibri"/>
        <family val="2"/>
        <scheme val="minor"/>
      </rPr>
      <t>IV trimestre:</t>
    </r>
    <r>
      <rPr>
        <sz val="9"/>
        <rFont val="Calibri"/>
        <family val="2"/>
        <scheme val="minor"/>
      </rPr>
      <t xml:space="preserve"> 2 inconsistencias
Marzo: Se atendió una inconsistencia sobre el fondo Municipal
Oficio DAH-984-2015. 
Se remiten la DTI: correo de 18 de marzo de 2016
Abril: Se atendió una inconsistencia sobre el fondo Complementario Colonial
Oficio: DGAN-DAH-201-2016
07 de abril de 2016
Se cambia el registro localizado en el mfn de la ARC 1108061 (se realiza desde la red X)
Se modifica el excell en el que se encuentra el registro "Registros del pailebote Nuestra Señora de los Ángeles", libro 23, mfn 1108011
Se elimina el registro del libro número 1, mfn 18649, debido a que se encuentra duplicado (10 de agosto de 2016)
</t>
    </r>
  </si>
  <si>
    <t>Mayo: Se recibió una inconsistencia de la colección de Fotografías.
Oficio: DGAN-DAH-317-2016
27 de mayo de 2016. Se responde con DGAN-DAH-259-2016 del 29 de junio de 2016
Junio: Se recibió una inconsistencia para el fondo Corte Suprema de Justicia, Respuesta con DGAN-DAH-OCD-236-2016 del 07 de junio de 2016. En este oficio indica que el documento si coincide, no existe inconsistencia en la BD y el documento solicitado.
Agosto: Se recibe una inconsistecia para el fondo Fotografías
Oficio: DGAN-DAH-439-2016 del 08 de agosto de 2016
Se agregan los números de signatura de las fotografías 89118-89125 en la ARC (MFN 718990) y se corrige la hoja de excell N° 15 (línea 18347 y se elimina la 18346) (08 de agosto de 2016)</t>
  </si>
  <si>
    <t xml:space="preserve">Se recibe una inconsistencia para el fondo Juzgado Civil y del Crimen de Guanacaste.
Oficio: DGAN-DAH-443-2016 del 09 de agosto de 2016
En la BD se especifica como fecha 1897, pero en realidad el documento es de 1873.
Se corrige la BD desde X y se corrige la hoja de excell número 18.  (09 de agosto de 2016)
Setiembre: Se recibe una inconsistencia para el fondo Presidencia de la República
Oficio:DGAN-DAH-492-2016 del 08 de setiembre de 2016
Se resuelve con el oficio DGAN-DAH-OCD-338-2016 del 16 de setiembre de 2016.
Se corrige la hoja 7 final de excell, en fila 7473 a 7444, mfn 307438 a 307445 (19 de setiembre de 2016)
Octubre:
Se recibe una inconsistencia para el fondo Protocolos Notariales
Oficio: DGAN-DAH-557-2016 del 13 de octubre de 2016
Oficio respuesta: DGAN-DAH-379-2016 del 24 de octubre de 2016. Se remitea DTI correo del 25 de octubre de 2016
</t>
  </si>
  <si>
    <t>Realizar 1 inventario del fondo Gobernación para detectar documentos faltantes, estado de conservación de documentos y otra información (20.225 de 60.767)</t>
  </si>
  <si>
    <t>Informe trimestral con los resultados.</t>
  </si>
  <si>
    <t>25%</t>
  </si>
  <si>
    <t>Meta cumplida
Se realizó la revisión de 
Signaturas: 
3047-5383
5489-5530
6622-6745
6588-6741
9546-13483
17978-20225</t>
  </si>
  <si>
    <t xml:space="preserve">Meta cumplida
Se realizó la revisión de 20.225 documentos
Signaturas de la 1 a la 20.225
</t>
  </si>
  <si>
    <t>Trasladar los libros de planillas de años de servicio del depósito 4 al Antiguo Notarial</t>
  </si>
  <si>
    <t>Documentos traladados</t>
  </si>
  <si>
    <t>100%</t>
  </si>
  <si>
    <t>Meta finalizada
Durante los días del 13 al 16 de junio, los funcionarios del DAH realizaron el traslado de la totalidad de las planillas</t>
  </si>
  <si>
    <t>Realizar el reordenamiento de la colección de afiches, trasladando los documentos de carpetas a los contenedores especiales</t>
  </si>
  <si>
    <t>Meta finalizada
Se realizó el reordenamiento de la colección y se trasladaron a los contenedores especiales.</t>
  </si>
  <si>
    <t>Hacer un reclamo administrativo a las instituciones que de acuerdo con la información del plan de transferencias no localizaron los documentos declarados con valor científico cultural hace más de 20 años (primera solicitud de información) - 20 instituciones</t>
  </si>
  <si>
    <t>Reclamos administrativos</t>
  </si>
  <si>
    <t>El DSAE presentó el plan por medio del oficio DGAN-DSAE-303-2016 de 14 de setiembre de 2016.</t>
  </si>
  <si>
    <t>Una vez analizado el plan y teniendo el visto bueno de la Dirección General se procederá con la ejecución de la meta.</t>
  </si>
  <si>
    <t>Convenio de cooperación firmado con el Ayuntamiento de Girona (Aplicación de encuesta sobre la importancia del patrimonio audiovisual de la Unesco)</t>
  </si>
  <si>
    <t>Acciones realizadas</t>
  </si>
  <si>
    <t xml:space="preserve">Meta en proceso.
Se presentaron correcciones por medio de oficios DGAN-DAH-551-2016 de 13 de octubre de 2016; DGAN-DAH-582-2016 de 28 de octubre de 2016; DGAN-DAH-609-2016 de 14 de noviembre de 2016; DGAN-DAH-655-2016 de 8 de diciembre de 2016.
Mediante oficio DGAN-DG-1013-2016 de 9 de diciembre de 2016, la señora Directora da su visto bueno al plan.
</t>
  </si>
  <si>
    <t xml:space="preserve">Meta cumplida parcialmente nivel medio
Se presentaron correcciones por medio de oficios DGAN-DAH-551-2016 de 13 de octubre de 2016; DGAN-DAH-582-2016 de 28 de octubre de 2016; DGAN-DAH-609-2016 de 14 de noviembre de 2016; DGAN-DAH-655-2016 de 8 de diciembre de 2016.
Mediante oficio DGAN-DG-1013-2016 de 9 de diciembre de 2016, la señora Directora da su visto bueno al plan
Se solicitará en el I trimestre 2017 a DTI colaboración para que nos recomienden alguna herramienta que tabule la información de la encuesta con el fin de agilizar este proceso y facilitar el envío y llenado del documento.
La encuesta se aplicaría en el II trimestre del 2017
</t>
  </si>
  <si>
    <t>Se programará en el II trimestre del POI 2017, la aplicación de la encuesta sobre la importancia del patrimonio audiovisual.</t>
  </si>
  <si>
    <t>Meta cumplida
Se realizaron 2 reuniones de departamento: 
27 de octubre de 2016
Noviembre: suspendida por asueto
7 de diciembre de 2016</t>
  </si>
  <si>
    <t>Meta cumplida
Se realizaron 11 reuniones de departamento: 
29 de febrero de 2016
16 de marzo de 2016
21 de abril de 2016
26 de mayo de 2016
23 de junio de 2017
26 de julio de 2016
29 de agosto de 2016
29 de setiembre de 2016
27 de octubre de 2016
Noviembre: suspendida por asueto
7 de diciembre de 2016</t>
  </si>
  <si>
    <t>Meta cumplida
Se mantiene una carpeta compartida en la cual se incluyen los documentos de aplicación para los funcionarios</t>
  </si>
  <si>
    <t>Revisar y actualizar el  procedimiento nuevo "Revisión y depuración de registros en Base de Datos" e incorporarlo en el compendio de procedimientos del Departamento Archivo Histórico, cuando sea aprobado por la JAAN. Además incorporar las actividades de control requeridas</t>
  </si>
  <si>
    <t>Meta en proceso
Por medio del oficio DGAN-DG-P-278-2016 la Unidad de Planificación remite el procedimiento a la Subdirección General
La Subdirección General lo remite a la Directora General por medio del oficio DGAN-SD-455-2016 de 2 de noviembre de 2016.
Mediante oficio DGAN-DG-936-2016 de 15 de noviembre la señora Directora remite procedimiento a la Unidad de Planificación.
La Unidad de Planificación devuelve el procedimiento al DAH por medio del oficio DGAN-DG-P-314-2016 de 18 de noviembre de 2016</t>
  </si>
  <si>
    <t>Meta cumplida parcialmente nivel medio
Por medio del oficio DGAN-DG-P-278-2016 la Unidad de Planificación remite el procedimiento a la Subdirección General
La Subdirección General lo remite a la Directora General por medio del oficio DGAN-SD-455-2016 de 2 de noviembre de 2016.
Mediante oficio DGAN-DG-936-2016 de 15 de noviembre la señora Directora remite procedimiento a la Unidad de Planificación.
La Unidad de Planificación devuelve el procedimiento al DAH por medio del oficio DGAN-DG-P-314-2016 de 18 de noviembre de 2016</t>
  </si>
  <si>
    <t>Se realizó un análisis de la vialidad del procedimiento y se llegó a la conclusión de que no es procedente, debido a que la meta de revisión y depuración de registros se finalizó.</t>
  </si>
  <si>
    <t>Se presentará una explicación a la Dirección General en la cual se presentarán las razonez por las cuales se considera que el procedimiento no es viable. 
Fecha de presentación: enero 2017
Responsable: Javier Gómez Jiménez</t>
  </si>
  <si>
    <t>Establecer y mantener actualizada una bitácora con los registros contenidos en las bases de datos del Departamento Archivo Histórico (inclusiones, modificaciones y exclusiones)</t>
  </si>
  <si>
    <t>Bitácora implementada y actualizada</t>
  </si>
  <si>
    <t>La bitácora se mantiene actualizada, la cual incluye las nuevas transferencias, inclusión de documentos inéditos, exclusión de registros duplicados o sin información"</t>
  </si>
  <si>
    <t>Meta cumplida
La bitácora se mantiene actualizada, la cual incluye las nuevas transferencias, inclusión de documentos inéditos, exclusión de registros duplicados o sin información</t>
  </si>
  <si>
    <t xml:space="preserve">Redactar y tramitar la aprobación del procedimiento  nuevo "Elaboración de expediente y registro de usuarios en el Sistema Integrado de Gestión de Usuarios (SIGU)" y presentar a la Junta Administrativa para su aprobación; incluyendo los siguientes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 </t>
  </si>
  <si>
    <t>Meta cumplida parcialmente nivel bajo
Se finalizó la redacción del procedimiento, sin embargo, no se ha presentado a la Unidad de Planificación</t>
  </si>
  <si>
    <t>No fue posible reprogramar con tiempo la redacción del procedimiento</t>
  </si>
  <si>
    <t>El procedimiento será presentado en enero de 2017.
Responsable: Jafeth Campos Ramírez</t>
  </si>
  <si>
    <t>Meta cumplida parcialmente nivel alto.
Se presentaron 11 informes:
- DAH-124-2016 de 16 de febrero de 2016 (enero)
- DAH-175-2016 de 18 de marzo de 2016 (febrero)
- DGAN-DAH-234-2016 de 22 de abril de 2016 (marzo y I trimestre)
- DGAN-DAH-312-2016 de 20 mayo de 2016 (abril)
- DGAN-DAH-352-2016 de 15 de junio de 2016 (mayo)
- DGAN-DAH-406-2016 de 15 de julio de 2016 (junio y II trimestre)
- DGAN-DAH-456-2016 de 19 agosto de 2016 (julio)
- DGAN-DAH-505-2016 de 19 de setiembre de 2016 (agosto)
- DGAN-DAH-549-2016 de 13 de octubre de 2016 (III trimestre)
- DGAN-DAH-615-2016 de 17 noviembre de 2016 (octubre)
- DGAN-DAH-672-2016 de 16 diciembre de 2016 (IV trimestre y anual)</t>
  </si>
  <si>
    <t>DG</t>
  </si>
  <si>
    <t xml:space="preserve">Meta cumplida.
Realización de 5 entrevistas, producción y edición del producto final en audio (con participación del Departamento de Conservación en la parte técnica y sobre la base de la investigación efectuada por el DAH) y entrega del material al DAH: 
- 24 de octubre,  entrevista a Ronald Bonilla, poeta y Premio Magón 2013.
-  1 de noviembre, a Ethel Trejos, epidemióloga
-22 de noviembre,  a Tatiana Lobo, escritora
- 30 de noviembre a Leonardo Perucci, actor
- 15 de diciembre, a Rafael Angel Pérez, atleta </t>
  </si>
  <si>
    <t>Atender el 100% de las consultas de material bibliográfico en la Biblioteca especializada en archivística y ciencias afines (aproximadamente 210).</t>
  </si>
  <si>
    <t>DG/BIBLIO</t>
  </si>
  <si>
    <t>Meta cumplida.
Se atendió un total de 37 consultas de material bibliográfico en la Biblioteca especializada en archivística y ciencias afines:
Internas: 11
Externas: 26
Correo electrónico: 8
Teléfono: 6
Sala: 20</t>
  </si>
  <si>
    <t>Meta cumplida.
Se atendieron en este año un total de 179 consultas de material bibliográfico en la Biblioteca especializada en archivística y ciencias afines:
Internas: 51
Externas: 128
En los siguientes medios:
Correo electrónico:  48
Teléfono: 38
Sala: 93</t>
  </si>
  <si>
    <t xml:space="preserve">Aplicar una encuesta que mida el grado de satisfacción de los usuarios de la Biblioteca y brindar un informe semestral de los resultados obtenidos. </t>
  </si>
  <si>
    <t>Encuestas aplicadas</t>
  </si>
  <si>
    <t xml:space="preserve">Meta cumplida.
Se aplicaron 2 encuestas a 5 usuarias externas.
</t>
  </si>
  <si>
    <t xml:space="preserve">Meta cumplida.
Se aplicaron en total 15 encuestas:
 9 usuarios internos
 6 usuarios externos
1 usuario interno se le entrega y no llenó la encuesta
Con oficio BIBLIO-002-2016 del 07 de enero del 2016, se envía a la Jefatura inmediata procesamiento de las encuestas que se pasaron en el II Semestre del 2015.
</t>
  </si>
  <si>
    <t xml:space="preserve">Facilitar el 100% de materiales bibliográficos a usuarios en el Archivo Nacional y préstamos interbibliotecarios (aproximadamente 1000). </t>
  </si>
  <si>
    <r>
      <t xml:space="preserve">Meta cumplida.
Total de materiales bibliográficos facilitados a usuarios en el Archivo Nacional y préstamos interbibliotecarios: </t>
    </r>
    <r>
      <rPr>
        <b/>
        <sz val="9"/>
        <color rgb="FFFF0000"/>
        <rFont val="Calibri"/>
        <family val="2"/>
        <scheme val="minor"/>
      </rPr>
      <t xml:space="preserve"> </t>
    </r>
    <r>
      <rPr>
        <sz val="9"/>
        <rFont val="Calibri"/>
        <family val="2"/>
        <scheme val="minor"/>
      </rPr>
      <t>192</t>
    </r>
    <r>
      <rPr>
        <sz val="9"/>
        <color theme="1"/>
        <rFont val="Calibri"/>
        <family val="2"/>
        <scheme val="minor"/>
      </rPr>
      <t xml:space="preserve">
_Libros: 165
_Publicaciones Periódicas. 25
_CD:  2
_Solicitudes de Préstamos interbibliot:  8
Bib. Luis Demetrio Tinoco, UCR :4
Bib. Carlos Monge Alfaro, UCR: 3
Biblioteca Eugenio Fonseca Tortós: 1</t>
    </r>
  </si>
  <si>
    <t>Meta cumplida.
Total de materiales bibliográficos facilitados a usuarios en el Archivo Nacional y préstamos interbibliotecarios:  1,220
_Libros: 949
_Publicaciones Periódicas. 273
_CD:  3
_Solicitudes de Préstamos interbibliot:  23
Bib. Luis Demetrio Tinoco, UCR : 11
Bib. Carlos Monge Alfaro, UCR: 6
Biblioteca de Salud : 3
Biblioteca Asamblea Legislativa: 2
Biblioteca Eugenio Fonseca T. : 1</t>
  </si>
  <si>
    <t>Atender el 100% de solicitudes de reproducción de  documentos : - Fotocopias de material   bibliográfico  -Rangos de reproducciones digitales (aproximadamente 50)</t>
  </si>
  <si>
    <t>Reproducciones realizadas</t>
  </si>
  <si>
    <t xml:space="preserve">Meta cumplida.
Total  solicitudes de reproducción de documentos: 3
Fotocopias : 35 hojas
Tamaño oficio : 35 hojas
Cámara digital : 0
</t>
  </si>
  <si>
    <t xml:space="preserve">Meta cumplida.
Total  solicitudes de reproducción de documentos: 18
Fotocopias : 865 páginas
Rangos digital:  10 rangos </t>
  </si>
  <si>
    <t>Actualizar el índice de la Revista del Archivo Nacional con los artículos publicados en la revista del 2015-2016 y publicar la información en el sitio web.</t>
  </si>
  <si>
    <t>Índice actualizado</t>
  </si>
  <si>
    <t xml:space="preserve">Meta en proceso.
El pasado 7 de noviembre del 2016 se efectuó una reunión con el señor Jorge Arturo Arias, de TI, donde se le recordó la meta pendiente.  Se acuerda que se le reenviarán los archivos electrónicos con la información. El 08 de noviembre se  reenvió correo enviado a la Jefatura de TI con fecha 22 de setiembre del año en curso.
</t>
  </si>
  <si>
    <t>Meta cumplida parcialmente nivel alto.
Se actualizó el índice de la Revista del Archivo Nacional, con los artículos publicados en la RAN 2015.  Con correo electrónico del 07 de abril se envió a Jefatura para su revisión u observaciones.
Con oficio DGAN-SD-0384-2016, con fecha 16 de setiembre del 2016, se envía al Departamento Tecnologías de la Información, para que se proceda a actualizar en el sitio web, dicha información.
Con correo electrónico con fecha 22 de setiembre del 2016, se envió a la Jefatura del Depto. Tecnologías de la Información, la información en digital, para actualizar dicho índice.</t>
  </si>
  <si>
    <t>A pesar de diversas solicitudes al DTI, este departamento no ha podido actualizar el índice de la RAN y publicarlo en el Sitio Web</t>
  </si>
  <si>
    <t>Trasladar esta meta para el año 2017 e insistir con el DTI su cumplimiento.</t>
  </si>
  <si>
    <t>El pasado 7 de noviembre del 2016 se efectuó una reunión con el señor Jorge Arturo Arias, de TI, donde se le recordó la meta pendiente.  Se acuerda que se le reenviarán los archivos electrónicos con la información. El 08 de noviembre  se reenvió correo enviado a la Jefatura de TI con fecha 22 de setiembre del año en curso.</t>
  </si>
  <si>
    <t>Poner a la disposición las imágenes de la Revista del Archivo Nacional 1936-1999, por medio del sitio web.</t>
  </si>
  <si>
    <t>Imágenes disponibles</t>
  </si>
  <si>
    <t>DTI
DG/BIBLIO</t>
  </si>
  <si>
    <t>Meta cumplida en el tercer trimestre del año.</t>
  </si>
  <si>
    <t>Meta cumplida.
Se pusieron a disposición las imágenes correspondientes a los años 1936-1958.  Con correo electrónico con fecha 28 de marzo del 2016, 
Con correo electrónico con fecha 08 de setiembre, la Jefatura del Departamento de TI, informa que el 07 de setiembre 2016, se procedió a cargar las imágenes en el sitio web, sea de 1959 a 1999 y además agregaron en dicha base de datos las referencias bibliográficas del 2000 al 2014.
El 19 de setiembre del 2016, envió correo electrónico a la Jefatura de TI, informando que se verificó una información y solicito se realicen 2 cambios.</t>
  </si>
  <si>
    <t xml:space="preserve">Poner a disposición las nuevas referencias bibliográficas, a través de internet, en el sitio web el servicio de consulta de las bases de datos BIBLIO y BG-GRAL" para mantenerlo actualizado. </t>
  </si>
  <si>
    <t>Bases de datos disponibles</t>
  </si>
  <si>
    <t xml:space="preserve"> Meta en proceso.
El 04 de octubre del 2016 se envió vía correo electrónico ISO que contiene los registros de la colección General, sea del MFN 13749 al 15001.</t>
  </si>
  <si>
    <t>Meta cumplida parcialmente nivel alto.
Se pasó a Jefatura para su revisión del MFN 2113 al 21353 de la Base de datos Biblio, correspondiente a octubre-diciembre, 2016 y enero 2016. No he podido hacer exportación de los demás registros, dado que la base de datos tiene un problema y el Departamento de Tecnologías de la Información, debe revisarla antes.
El 29 de junio se  realizó exportación de lo digitado en la colección general, sea del MFN 13749 al 15001, pero muestra un error a la hora de abrir el documento, ya que no muestra las tildes, por lo que debo solicitar colaboración a TI, para poder trasladarlo a Jefatura para su revisión.</t>
  </si>
  <si>
    <t>Está pendiente que DTI suba los registros correspondientes a la colección General, sea del MFN 13749 al 15001.</t>
  </si>
  <si>
    <t>Dar seguimiento al cumplimiento de esta meta en el primer trimestre del 2017 en el DTI.</t>
  </si>
  <si>
    <t xml:space="preserve">Con fecha 28 de setiembre del 2016  envío boleta al Departamento de TI con 1253 registros de la colección General, sea del MFN 13749 al 15001, sin embargo hasta el 04 de octubre del 2016, se envió vía correo electrónico ISO que contiene los registros.
Según correo electrónico de Jorge Luis Zeledón, de TI, el 29 de setiembre del 2016, se cargan 516 registros a la base de datos de la colección Biblio, de Archivística, sean del MFN 21354 al 21868.
</t>
  </si>
  <si>
    <t>Investigar y seleccionar cada mes un documento representativo de un acontecimiento histórico, cultural o científico de Costa Rica para ser publicado en la página web del Archivo Nacional, en redes sociales y remitirlo a la red Sinergia ALA (se procurará de que 4 documentos tengan que ver con asuntos de importancia internacional)</t>
  </si>
  <si>
    <t>Documento del mes</t>
  </si>
  <si>
    <t>DG/PI</t>
  </si>
  <si>
    <t xml:space="preserve">Meta cumplida.
Documentos y temas del trimestre, en la sección "Un momento con la historia":
- 115 años de la declaratoria de Poás como cantón, el 15 de octubre 
-  164 años del nacimiento del Dr. Carlos Durán Cartín, el 12 de noviembre. 
- 75 años de la declaración de guerra de Costa Rica al Imperio de Japón, 8 de diciembre. </t>
  </si>
  <si>
    <t xml:space="preserve">Meta cumplida.
A lo largo del año, la sección "Un momento con la historia" compartió información y documentos cada mes (12 en total):
-  Carmen Naranjo, a propósito del Día Nacional de la Poesía, el 31 de enero. 
-  88 años del natalicio de la escritora Carmen Naranjo Coto, febrero
 -   90 años de la tragedia del Virilla, marzo
-  La lucha contra Alcoa y el protagonismo del movimiento estudiantil, abril
-  "Recordando al escritor Carlos Luis Fallas", en el 50 aniversario de su muerte, mayo.
-  Junio:  55 años de la muerte de Rodrigo Facio. 
 -135 aniversario del Archivo Nacional, julio
- 160 años del cantonato de San Ramón, agosto
- 175 años del terremoto que destruyó Cartago, septiembre 
- 115 años de la declaratoria de Poás como cantón, el 15 de octubre 
-  164 años del nacimiento del Dr. Carlos Durán Cartín, el 12 de noviembre. 
- 75 años de la declaración de guerra de Costa Rica al Imperio de Japón, 8 de diciembre. </t>
  </si>
  <si>
    <t>Atender el 100% de las solicitudes de facilitación de las  exposiciones documentales itinerantes:
(Aproximadamente 10)</t>
  </si>
  <si>
    <t>Exposiciones</t>
  </si>
  <si>
    <t>DG/PI 
DCONS/RES</t>
  </si>
  <si>
    <t xml:space="preserve">Meta cumplida.
*"San José en blanco y negro", INS. Parte del mes de octubre y todo noviembre.  La observaron 500 personas. 
* "Proceso de Independencia" a Municipalidad de Cartago, 7 de octubre al 7 de noviembre,  550 personas.
*"De vasallos a ciudadanos. Bicentenario de la Constitución de Cádiz", al Centro Cultural e Histórico José Figueres Ferrer, durante octubre, 400 personas 
Total: 1450 personas </t>
  </si>
  <si>
    <t xml:space="preserve">Meta cumplida.
En el año se prestaron 18 exposiciones: 
1. Al Museo Histórico Cultural Juan Santamaría,   "Juan Rafael Mora: el hombre y el gobernante", que ellos van a exhibir del 9 de febrero al 1 de mayo. 13 211
2. "Hoy como ayer, héroes de la patria", al Colegio Victoria, todo abril. 450 visitantes.
3. "De vasallos a ciudadanos", a Golden Valley School, todo abril. 500 visitantes. 
4. "Paz en Costa Rica, entre la realidad y el mito", Escuela Filadelfo Salas de Cartago. 225 visitantes. 
5. "José en blanco y negro", Colegio Universitario de Cartago, todo abril (no hay datos de visitación porque aunque ellos la llevaron en préstamo, finalmente no pudieron exhibirla). 
6. "Montémonos en el Carreta", al Archivo Central de Inciensa, 7-21 junio. 180 visitantes. 
7. "Proceso de la Independencia centroamericana", a la Municipalidad de Tibás, todo junio. 500 visitantes. 
8. "Fotografía: Memoria del pasado, fuente de información", al Registro Nacional, todo junio.  20 visitantes.
9. "De vasallos a ciudadanos. Bicentenario de la Constitución de Cádiz", Municipalidad de Goicoechea, todo junio.  200 personas. 
 </t>
  </si>
  <si>
    <t>10. “Hoy como ayer, defensores de la Patria. 150 Aniversario de la Campaña  Nacional”, Municipalidad de Montes de Oca, todo junio. 600 visitantes
11. "San José en blanco y negro", al Archivo Central del TSE, todo julio. Visitación de 1000 personas. 
12. "IV Viaje de Colón", al Archivo Central de la Procuraduría General de la República, 15 julio al 14 de agosto. 100 personas. 
13. "Proceso de Independencia Centroamericana", a Unidad Pedagógica José Fidel Tristán, 19 al 25 de agosto, visita de 800 personas.
14. “Hoy como ayer, defensores de la Patria. 150 Aniversario de la Campaña  Nacional”, al Archivo Central de la Municipalidad de Goicoechea, 24 de agosto al 1 de octubre. 150 personas
15. "Proceso de Independencia Centroamericana", a Archivo Central de Servicio Nacional de Salud Animal (Senasa), 13 sept- 3 octubre .  120  personas. 1170 personas. 
16. "San José en blanco y negro", INS. Parte del mes de octubre y todo noviembre.  500 personas. 
17. "Proceso de Independencia" a Municipalidad de Cartago, 7 de octubre al 7 de noviembre. 550 personas.
18. "De vasallos a ciudadanos. Bicentenario de la Constitución de Cádiz", al Centro Cultural e Histórico José Figueres Ferrer, durante octubre. 400 personas
Cantidad total beneficiarios: 18 506 personas</t>
  </si>
  <si>
    <t>Instalar una exposición itinerante en cada uno de los siguientes cantones prioritarios: León Cortés, Buenos Aires, Golfito y Corredores.</t>
  </si>
  <si>
    <t>Usuarios de los cantones prioritarios</t>
  </si>
  <si>
    <t xml:space="preserve">Meta cumplida.
Instalación de:
"IV viaje de Colón, del sueño asiático a la realidad americana", oficina de la Uned, Buenos Aires de Puntarenas, 21 de octubre al 1 de diciembre, la observaron 100 personas. </t>
  </si>
  <si>
    <t xml:space="preserve">Meta cumplida.
Instalación de: 
a.  "El urbanismo en el nuevo mundo" en el CTP de San Pablo de León Cortés, con gran apoyo de la institución, todo mayo (incluyendo fines de semana). La visitaron 608 personas. 
b."IV viaje de Colón, del sueño asiático a la realidad americana",  Colegio Técnico Profesional Carlos Manuel Vicente Castro, de Golfito,  del 26 de agosto al 7 de septiembre. La observaron 350 personas.
c. "Fotografía Memoria del Pasado, fuente de Información", Liceo de Ciudad Neilly. Del 8 al 29  de septiembre.  La observaron 500 personas
d.  "IV viaje de Colón, del sueño asiático a la realidad americana", oficina de la Uned, Buenos Aires de Puntarenas, 21 de octubre al 1 de diciembre, la observaron 100 personas. </t>
  </si>
  <si>
    <t>Preparar la información sobre nuevos fondos disponibles para el público en la Sala de Consulta e Investigación para difundir en enero del año siguiente.</t>
  </si>
  <si>
    <t>Difusión de fondos</t>
  </si>
  <si>
    <t xml:space="preserve">DG/PI 
DAH </t>
  </si>
  <si>
    <t>Meta cumplida en el tercer trimestre del año</t>
  </si>
  <si>
    <t xml:space="preserve">Meta cumplida.
Se incluyó esta tarea dentro del paquete de actividades para celebrar el Mes Patrio, por lo que se exhibió una selección de documentos. Además, se escribió un comunicado de prensa al respecto y se distribuyó en septiembre. </t>
  </si>
  <si>
    <r>
      <t>Realizar el montaje y exhibición de la  exposición documental del 2016, “</t>
    </r>
    <r>
      <rPr>
        <i/>
        <sz val="9"/>
        <rFont val="Calibri"/>
        <family val="2"/>
        <scheme val="minor"/>
      </rPr>
      <t>Pacífico. España y la aventura de la Mar del Sur”</t>
    </r>
    <r>
      <rPr>
        <sz val="9"/>
        <rFont val="Calibri"/>
        <family val="2"/>
        <scheme val="minor"/>
      </rPr>
      <t>, donada por España y coordinar lo necesario, con los departamentos Archivo Histórico  y Conservación.</t>
    </r>
  </si>
  <si>
    <t>Montaje de exposición</t>
  </si>
  <si>
    <t>DG/PI
DAH
DCONS</t>
  </si>
  <si>
    <t xml:space="preserve">Meta cumplida.
Se coordinó el equipo encargado del montaje, integrado por funcionarios de la Dirección General, el Departamento Administrativo Financiero y el Departamento de Conservación. Se atendieron las necesidades durante esta etapa relacionadas con compras y museografía, se terminaron de coordinar y recibieron impresos (catálogo, manta para exteriores, desplegable y libreta promocional).
Además, se coordinó: actividad con gremio museístico, el 6 de abril; actividad para la prensa, el día 12; inauguración, el día 13 y atención posterior a la prensa. 
Distribución de catálogos: 
- Departamentos (PI-47-2016)
- A Lovania Garmendia, directora de Bibliotecas Públicas (PI-48-2016)
Se efectuó una reunión evaluación del proceso, 27 de abril. 
Con el fin de que más personas accedieran a la exposición, se efectuó a  la Dirección General la propuesta de abrir al público el primer sábado de cada mes. La propuesta se presentó por medio del PI-50-2015, del 5 de mayo y se recibió respuesta positiva por parte de la directora general mediante el DG-365-2016, del 17 de mayo. Se coordinó toda la logística alrededor de este tema y se abrió por primera vez el sábado 4 de junio, hasta el 3 de diciembre. 
</t>
  </si>
  <si>
    <t xml:space="preserve">Cada mes la información se difundió mediante correo electrónico. Entre los públicos a los que se hizo llegar la información se encuentran: la organización nacional de Guías y Scouts, a la Asociación Gerontológica Costarricense (Ageco)  y al Instituto Costarricense de Turismo (ICT), docentes universitarios, funcionarios del MCJ, periodistas y funcionarios del Archivo Nacional.  </t>
  </si>
  <si>
    <t>Realizar una actividad académica bimensual, alrededor de la exposición documental.</t>
  </si>
  <si>
    <t>Actividades académicas</t>
  </si>
  <si>
    <t xml:space="preserve">Meta en proceso. 
Conferencia con el historiador  Jorge León., sobre el tema “Las experiencias marítimas de los europeos en Costa Rica”. Participó como público invitado a un grupo de estudiantes de Historia de la Universidad Nacional.   14 de octubre  </t>
  </si>
  <si>
    <t xml:space="preserve">Meta cumplida parcialmente nivel alto.
Se llevaron a cabo 4 actividades: 
a. Conversatorio con el historiador Antonio Fernández, curador de "Pacífico. España y la aventura de la Mar del Sur" y funcionarios del gremio museístico así como personas interesadas en montaje de exposiciones, el 6 de abril.
b.  mesa redonda “Las experiencias marítimas de los europeos en Costa Rica”, con los historiadores Elizet Payne y Jorge León.   10 de junio, a las 10 a.m., como parte de las actividades del Día Internacional de los Archivos.
c.  Taller en la exposición, con estudiantes del CTP de Jacó, el 14 de septiembre,  en el marco de la celebración de la Independencia. 
d. Conferencia con el historiador  Jorge León., sobre el tema “Las experiencias marítimas de los europeos en Costa Rica”. Participó como público invitado a un grupo de estudiantes de Historia de la Universidad Nacional.   14 de octubre  </t>
  </si>
  <si>
    <t xml:space="preserve">Se trató de efectuar una quinta actividad con Scouts o con un grupo de personas mayores de Ageco; sin embargo, no fue posible concretar con ninguno de ellos. </t>
  </si>
  <si>
    <t>Elaborar y difundir doce boletines electrónicos de novedades de la Biblioteca dirigidos a archivistas nacionales y extranjeros</t>
  </si>
  <si>
    <t>Boletines electrónicos</t>
  </si>
  <si>
    <t>Meta cumplida.
Se elaboraron 3 boletines:
No. 149 Octubre  2016
No. 150 Noviembre 2016
No. 151, Diciembre 2016</t>
  </si>
  <si>
    <t>Meta cumplida.
Se elaboraron durante el año 12 boletines:
No.   140, Enero 2016
No. 141, Febrero 2016
No. 142, Marzo, 2016
No. 143, Abril 2016
No.  144, mayo  2016
No. 145 junio  2016
No. 146 Julio 2016
No. 147 Agosto 2016
No. 148 setiembre 2016
No. 149 octubre 2016
No. 150 noviembre 2016
No. 151 diciembre 2016</t>
  </si>
  <si>
    <t xml:space="preserve">Elaborar y difundir internamente doce boletines con referencias bibliográficas. </t>
  </si>
  <si>
    <t>Boletines</t>
  </si>
  <si>
    <t>Meta cumplida.
Se elaboraron y difundieron 3  boletines:
No. 10, octubre 2016
No.11, noviembre 2016
No.12, diciembre 2016</t>
  </si>
  <si>
    <t>Meta cumplida.
Se elaboraron y difundieron 12  boletines durante el año:
No.1, Enero, 2016
No. 2, Febrero, 2016
No. 3  marzo, 2016
No. 4  abril,  2016
No.5, mayo 2016
No. 6, junio 2016
No. 7, julio 2016
No. 8, agosto 2016
No. 9, setiembre 2016
No. 10, octubre 2016
No. 11, noviembre 2016
No. 12 diciembre 2016</t>
  </si>
  <si>
    <t xml:space="preserve">Enviar al Departamento de Conservación, material bibliográfico y documentos que se encuentra con problemas serios de conservación para su restauración. </t>
  </si>
  <si>
    <t xml:space="preserve">Durante este año se enviaron un total de 17 documentos al Departamento de Conservación, los cuales fueron restaurados y devueltos, a saber:
1.Leyes y decretos 1890.
2.Leyes y decretos 1841 y 1842. Tomo VII.
3.Leyes y decretos 1891. Tomo 1.
4.Leyes y decretos 1894. Tomo 1.
5.Leyes y decretos  1896.
6.Leyes y decretos 1900.
7.Leyes y decretos 1923.
8.Leyes y decretos 1892. Tomo 1.
9.Leyes y decretos, 1892. Tomo 1.
10.Leyes y decretos, 1893. Tomo 1.
11.Leyes y decretos, 1893. Tomo 2.
12.Leyes y decretos 1894. Tomo 1.
13.Leyes y decretos  1891, Tomo 1.
14.Leyes y decretos, 1895, Tomo 1.
15.. Leyes y decretos, 1897.
16. Leyes y decretos, 1897.
17. Leyes y decretos, I Semestre, 1924.
</t>
  </si>
  <si>
    <t>Describir el 100% de las fotografías, grabaciones y videos de actividades del Archivo Nacional que se reciben en la Dirección General remitidas trimestralmente por la Unidad de Proyección Institucional.</t>
  </si>
  <si>
    <t>Descripciones</t>
  </si>
  <si>
    <t>DG-Secretaría
DG/PI</t>
  </si>
  <si>
    <t>Durante este trimestre no se avanzó 
en esta meta.</t>
  </si>
  <si>
    <t>Fue imposible describir los dos discos compactos con fotografías que se encuentran pendientes.</t>
  </si>
  <si>
    <t>Se trabajará esta meta el próximo año.</t>
  </si>
  <si>
    <t>Realizar tratamiento bibliotecológico (catalogación, clasificación, indización y automatización de la información) a: 600 registros de libros, monografías, discos compactos.16 títulos de revistas o boletines. 700 registros de artículos de publicaciones periódicas de la Biblioteca Especializada en Archivística.</t>
  </si>
  <si>
    <t>Registros bibliográficos</t>
  </si>
  <si>
    <t xml:space="preserve">Meta cumplida.
Total de registros :  566
Libros : 253
Publicaciones periódicas : 313
</t>
  </si>
  <si>
    <t xml:space="preserve">Meta cumplida.
Total de registros :  1300
Libros : 600
Publicaciones periódicas : 700
Títulos de revistas o boletines y fotocopias de artículos de publicaciones: 21
</t>
  </si>
  <si>
    <t xml:space="preserve">Continuar con el tratamiento bibliográfico del material bibliográfico donado por el expresidente Rodrigo Carazo Odio, pendiente de tratamiento (1000 registros aproximadamente) </t>
  </si>
  <si>
    <t>Registros bibliográficos con tratamiento bibliotecológico.</t>
  </si>
  <si>
    <t xml:space="preserve">Meta cumplida en el primer semestre del año
</t>
  </si>
  <si>
    <t>Meta cumplida.
Total de horas laboradas : 100
Total de libros inscritos:  91
Total de registros en base de datos: 1253
Con oficio DG-BIBLIO-048-2016, con fecha 31 de mayo del 2016, envió un informe del trabajo realizado a la señora Subdirectora.</t>
  </si>
  <si>
    <t xml:space="preserve">Realizar tratamiento bibliotecológico (catalogación, clasificación, indización y automatización de la información) a: 50 libros de material que ingresa por la Ley de Derechos de Autor. </t>
  </si>
  <si>
    <t>Libros y publicaciones con tratamiento bibliográfico</t>
  </si>
  <si>
    <t>Meta cumplida.
Total: 50 libros con procesamiento bibliotecológico, automatización y trasladados al depósito del antiguo notarial</t>
  </si>
  <si>
    <t xml:space="preserve"> Migrar información a un repositorio de conservación permanente, de la colección BG-GRAL. Aproximadamente 35 discos compactos, así como cualquier otro material que ingrese en el año de la colección archivística.</t>
  </si>
  <si>
    <t>Información en repositorio digital</t>
  </si>
  <si>
    <t>Meta cumplida.
Se migró la información contenida en disquete 3 1/4</t>
  </si>
  <si>
    <t>Meta cumplida.
Se migró la información de 35 discos compactos de la colección BG-GRAL y un diskette de 3 1/4</t>
  </si>
  <si>
    <t>Diseñar un plan de descripción de metadatos que contemple información digital de las publicaciones para establecer las referencias con el archivo digital de las publicaciones.</t>
  </si>
  <si>
    <t>Plan aprobado</t>
  </si>
  <si>
    <t xml:space="preserve">Meta en proceso.
Envío de correo electrónico "recordatorio" el 20 de octubre del 2016, al señor Jorge Arturo Arias, de TI, solicitando reunión para la elaboración de dicho plan.
</t>
  </si>
  <si>
    <t>Meta cumplida parcialmente nivel alto.
Revisión y lectura de material bibliográficos sobre metadatos.
El 25 de mayo del 2016, se envió correo electrónico al señor Jorge Arturo Arias, de TI, solicitando reunión para coordinar dicha meta.
Se realizó reunión con el señor Jorge Arturo Arias, de TI y se realizó borrador del Plan de descripción de metadatos que contempla información digital de los materiales bibliográficos, para establecer las referencias con el archivo digital de las publicaciones; el cual fue presentado a la señora subdirectora, quién realizó algunas observaciones.</t>
  </si>
  <si>
    <t>Se espera incorporar las observaciones realizadas por la señora subdirectora, en la última semana de diciembre y enviar dicho documento a quien corresponda para su aprobación.</t>
  </si>
  <si>
    <t>Apoyar las actividades sustantivas del Archivo Nacional mediante la aplicación de artes gráficas.</t>
  </si>
  <si>
    <t xml:space="preserve">Tramitar el 100% de solicitudes de diseños y publicaciones de materiales de apoyo solicitados para cursos, congresos, seminarios y otras actividades:  invitaciones, exposiciones y presentación de publicaciones;  certificados, programas de mano,  gafetes, afiches y  catálogo de exposición, entre otros materiales. (Aproximadamente 30 solicitudes) </t>
  </si>
  <si>
    <t>Materiales</t>
  </si>
  <si>
    <t xml:space="preserve">Meta cumplida.
Atención de solicitudes de los diferentes departamentos, así como de necesidades de la misma Unidad de Proyección:
• Expo pacífico: apertura sábados (posteos, cover de redes sociales y web).
• Diseño, diagramación y seguimiento para impresión del Cuadernillo “Cronología del Archivo Nacional de Costa Rica 1881-2015”.
• Diseño de imágenes para ser implementadas en el portal MS O365 por solicitud del Departamento de Tecnologías de Información.
• Señalización de la Contraloría de Servicios.
• Realización de certificados para el “Taller de confección de tablas…”, “Charla práctica notarial” y “Curso orientación para cumplimentar la guía…”
• Diseño para la carátula del DVD documental del Archivo Nacional y quemado e impresión  del DVD documental del Archivo Nacional para regalo de navidad a los funcionarios, 200 unidades (en proceso).
• Diseño de las cápsulas informativa para el Comité de Gestión Ambiental.
• Diseño y diagramación de la Revista del Archivo Nacional 2016.
• Diseño y seguimiento a producción de materiales promocionales: blocks de notas, cuadernos, carpetas, separadores y calendario. 
• Propuesta de nuevo diseño para el Boletín de la CIAD.
</t>
  </si>
  <si>
    <t>Esta meta se benefició de forma sensible con la contratación de la nueva diseñadora gráfica, Gabriela Soto Grant. Más allá del evidente aumento en la cantidad de los productos elaborados, destacan la creatividad y profesionalismo de los materiales elaborados lo que tiene un impacto muy relevante en materia de imagen y relación con los públicos del archivo. Seguidamente se anotan los productos más relevantes: 
• XXVII Congreso: Habladores y gafetes
• Expo pacifico: promoción de aperturas en sábado 
• Fondos de pantalla institucionales para las computadoras
• 135 aniversario: fotografía, cover para Facebook y Twitter, banner para el sitio web
• Certificados de " Curso Administración de Archivos de Gestión",  XXVIII Congreso Archivístico Nacional y "Curso Clasificación, ordenación y descripción documental"
 • Vectorización del escudo del Archivo Nacional y actualización de cintillos de logos.
• Diseños para la portada de la RAN 2016.
• Guía de tramites del DAN, diagramación de 8 documentos.
• Afiches  para la Comisión CIPSEDI
• Diseño del concepto y gráfica para el Mes Patrio, diseño de varios materiales para redes sociales. 
• Grabación y edición del video para anunciar el ganador del concurso de fotografía #QuevivaCostaRica.
• Logo y comunicado de la actividad del Comisión de Gestión Ambiental.
• Diseño y diagramación del Cuadernillo “Cronología del Archivo Nacional de Costa Rica 1881-2015”.
•  Materiales para redes sociales. 
• Expo pacífico: apertura sábados (posteos, cover de redes sociales y web).
• Diseño, diagramación y seguimiento para impresión del Cuadernillo “Cronología del Archivo Nacional de Costa Rica 1881-2015”.</t>
  </si>
  <si>
    <t>• Diseño para la comunicación de la Política de igualdad y equidad de género.
• Calendario institucional 2017: diseño gráfico y toma de fotografías.
• Guía de trámites del Archivo Central.
• Arte final para la RAN 2016.
• Proceso de trabajo para la generación de nuevo logotipo del Archivo Nacional y libro de marca institucional.
• Artículos promocionales para la biblioteca especializada.
• Diseño de la invitación para la presentación del libro de doña Luz Alba Chacón.
* Invitación para inauguración de exposición "La ciudad habitada"</t>
  </si>
  <si>
    <t>• Diseño de imágenes para ser implementadas en el portal MS O365 por solicitud del Departamento de Tecnologías de Información.
• Señalización de la Contraloría de Servicios.
• Realización de certificados para el “Taller de confección de tablas…”, “Charla práctica notarial” y “Curso orientación para cumplimentar la guía…”
• Diseño para la carátula del DVD documental del Archivo Nacional y quemado e impresión  del DVD documental del Archivo Nacional para regalo de navidad a los funcionarios, 200 unidades (en proceso).
• Diseño de las cápsulas informativa para el Comité de Gestión Ambiental.
• Diseño y diagramación de la Revista del Archivo Nacional 2016.
• Diseño y seguimiento a producción de materiales promocionales: blocks de notas, cuadernos, carpetas, separadores y calendario. 
• Propuesta de nuevo diseño para el Boletín de la CIAD.
• Diseño para la comunicación de la Política de igualdad y equidad de género.
• Calendario institucional 2017: diseño gráfico y toma de fotografías.
• Guía de trámites del Archivo Central.
• Arte final para la RAN 2016.
• Proceso de trabajo para la generación de nuevo logotipo del Archivo Nacional y libro de marca institucional.
• Artículos promocionales para la biblioteca especializada.
• Diseño de la invitación para la presentación del libro de doña Luz Alba Chacón.
* Invitación para inauguración de exposición "La ciudad habitada"</t>
  </si>
  <si>
    <t>Realizar una reunión de la Comisión Editora del Archivo Nacional, donde se definan los contenidos de todas las publicaciones.</t>
  </si>
  <si>
    <t>Reunión</t>
  </si>
  <si>
    <t>DG/CE</t>
  </si>
  <si>
    <t>Meta cumplida.
La Comisión Editora sesionó el 1 de septiembre y tomaron los acuerdos pertinentes relacionados con contenidos de la RAN y otras publicaciones.</t>
  </si>
  <si>
    <t>Atender el 100% de solicitudes de visitas guiadas grupales procedentes de todo el país, incluidas prioritariamente las 10 visitas guiadas con centros educativos de los siguientes cantones prioritarios: San Pablo de León Cortés, Golfito, Buenos Aires y Corredores (Plan Nacional de Desarrollo). Aproximadamente 90 en total.</t>
  </si>
  <si>
    <t>Visitas guiadas</t>
  </si>
  <si>
    <t>Público que participa en las visitas guiadas y de cantones prioritarios</t>
  </si>
  <si>
    <t xml:space="preserve">Meta cumplida.
Se programaron 18 visitas y se impartieron 10, pues hubo 8 cancelaciones. Se atendieron: 136 mujeres, 44 hombres y 180 personas en total </t>
  </si>
  <si>
    <r>
      <t xml:space="preserve">Meta cumplida.
Se programaron 65 visitas; hubo 20 cancelaciones y se impartieron 45. Se atendieron 583 mujeres y 288 hombres, para un total de 871 personas. El público provino de los siguientes cantones:  Alajuela, Heredia, San José, Guatuso, Montes de Oca, San Ramón, Limón, Bagaces, Vásquez de Coronado, Puntarenas, Atenas, Pérez Zeledón, San Carlos, Abangares, Curridabat, Escazú, Acosta, Garabito, Montes de Oca, Desamparados, Barva. 
</t>
    </r>
    <r>
      <rPr>
        <u/>
        <sz val="9"/>
        <rFont val="Calibri"/>
        <family val="2"/>
        <scheme val="minor"/>
      </rPr>
      <t>Cantones prioritarios: Total 11 visitas</t>
    </r>
    <r>
      <rPr>
        <sz val="9"/>
        <rFont val="Calibri"/>
        <family val="2"/>
        <scheme val="minor"/>
      </rPr>
      <t xml:space="preserve">
-San Pablo de León Cortés: 3 visitas
-Buenos Aires: 2 visitas
-Golfito 4 visitas
-Corredores 2 visitas</t>
    </r>
  </si>
  <si>
    <t xml:space="preserve">De los 12 meses del año, hay cuatro meses donde no se atienden visitas guiadas, además para este año no se contó con el apoyo del DAH </t>
  </si>
  <si>
    <t xml:space="preserve">El número real de visitas guiadas que se pueden impartir es de 64, (2 por semana de 8 meses del año hábiles). Se replanteará este dato para el POI del 2017. </t>
  </si>
  <si>
    <t>Implementar el 100% de las encuestas de satisfacción de los usuarios seleccionados de las visitas guiadas.</t>
  </si>
  <si>
    <t>Encuesta aplicadas</t>
  </si>
  <si>
    <t>DG/PI
DAH</t>
  </si>
  <si>
    <t>Público que participa en las visitas guiadas</t>
  </si>
  <si>
    <t>Meta cumplida.
Se llenaron 20 cuestionarios durante el trimetre</t>
  </si>
  <si>
    <t>Mea cumplida.
Se llenaron 88 cuestionarios durante el año</t>
  </si>
  <si>
    <t>Atender el 100% de visitas guiadas individuales. (Aproximadamente 12 visitas)</t>
  </si>
  <si>
    <t>Meta cumplida.
Se atendieron dos visitas guiadas individuales:
_Marco Peñaloza. Director Archivo Nacional de de Bolivia.
_Silvia Schenkolewski-Kroll Archivista de Israel</t>
  </si>
  <si>
    <t>Meta cumplida.
Se atendieron 14 visitas individual de los señores:
_Mercedes Peñas Domingo, Primera Dama de la República.
_Sylvie Durán Salvatierra, Ministra de Cultura y Juventud
_Jesús María Rodríguez-Andía Parada, Embajador de España en Costa Rica
_Salvador Vayá, Director del Centro Cultura Español
_Alma Guerra, de Acción Cultural Española
_Antonio Fernández, Curador de la Exposición del Océano Pacífico. 
_Carlos Fernandez, Curador de la Exposición del Océano Pacífico 
_Roxana Gómez de Guido, Junta Directivo del IFAM
_Jorge Agüero, Representante de la empresa de software BIC
_Jamian Knight de UNESCO
_Beatriz Franco de la Dirección de Archivos Estatales de España
_Felicia Camacho de ICECU.
_Marco Peñaloza. Director Archivo Nacional de de Bolivia.
_Silvia Schenkolewski-Kroll Archivista de Israel</t>
  </si>
  <si>
    <t xml:space="preserve">Comunicar a la prensa y otras entidades interesadas las principales efemérides patrias a celebrar en el año 2016. </t>
  </si>
  <si>
    <t>Comunicados enviados</t>
  </si>
  <si>
    <t>Meta cumplida en el primer Semestre del año.</t>
  </si>
  <si>
    <t xml:space="preserve">Meta cumplida.
El 25 de enero se envió el comunicado de prensa respectivo. </t>
  </si>
  <si>
    <t>Monitorear en los medios de comunicación para hacer una lectura del entorno nacional e internacional sobre temas archivísticos y el quehacer de la institución y ofrecer la asesoría respectiva a la Dirección General y jefaturas.</t>
  </si>
  <si>
    <t>Documentos y correos electrónicos con información</t>
  </si>
  <si>
    <t xml:space="preserve">Meta cumplida.
Se compartieron 24 notas sobre temas diversos: documentos del Archivo Histórico, gobierno abierto y documentos relacionados con la Embajada de Costa Rica en Brasil, certificaciones notariales, creatividad,  transparencia , gubernamentales y memoria del mundo. </t>
  </si>
  <si>
    <t xml:space="preserve">Meta cumplida.
Se compartieron 98 notas sobre temas diversos. En cada caso se decidió el público adecuado al cual realizar el envío: todo el personal, autoridades, integrantes de una comisión o un departamento específico, por ejemplo. 
Entre los temas difundidos se encuentran: Exposición "Pacífico…", participación en Feria de Museos, Ley de acceso a la información,  presupuesto gubernamental, apertura de exposición Pacífico los sábados,  temas gerenciales, teletrabajo, temas gubernamentales, acceso a la información, expediente médico digital, teletrabajo, gerencia, índice de transparencia y lugar obtenido por el Archivo Nacional, temas gubernamentales, documentos de la DIS,  celebración de la Independencia en el Archivo Nacional, gobierno abierto y documentos relacionados con la Embajada de Costa Rica en Brasil, certificaciones notariales, creatividad,  transparencia  y memoria del mundo. </t>
  </si>
  <si>
    <t xml:space="preserve">Revisar y actualizar diariamente las páginas institucionales en Facebook y Twitter
</t>
  </si>
  <si>
    <t>Actualizaciones realizadas en la redes sociales</t>
  </si>
  <si>
    <t xml:space="preserve">Se pautaron mensajes de diferentes temas, entre ellos:
• Un momento con la historia - Dr. Carlos Durán Cartín, figura de gran trascendencia en la medicina, cirugía e higiene en Costa Rica.
• 1,000 seguidores en Twitter.
• Boletín Archívese, enlaces a secciones específicas. 
• Charla sobre Gestión Ambiental: Sensibilización en temas de eficiencia energética. 
• Curso Orientación para cumplimentar la guía de chequeo para auditorías archivísticas.• Conversatorio “Diferentes discapacidades y su impacto en el ámbito social y laboral”.
• Charla Práctica Notarial ante el Archivo Nacional.
• Taller Sensibilización sobre diversidad sexual.
• Tertulia Repositorios digitales.
• Consulta pública sobre Norma Nacional de Descripción Archivística.
• Exposición Pacífico. Abierta primer sábado de cada mes.
• Sinergia ALA - Parrilla mensual 
• Invitación a docentes para expo Pacífico 
• Difusión de expos itinerantes
• Un momento con la historia: Costa Rica y su participación en la Segunda Guerra Mundial: declaración de guerra a Alemania e Italia.
• Boletín Archívese, promoción de diferentes secciones.
• Colección de Voces: María Ethel Trejos, Tatiana Lobo y Leonardo Perucci.
• Comunicado y publicaciones de la Segunda Reunión de Gestores de Comunidades de Archivos Nacionales de Iberoamérica
• Comunicado de Presidencia: Gobierno fortalece ruta de transparencia fomentando el uso de datos abiertos.
</t>
  </si>
  <si>
    <t xml:space="preserve">Meta cumplida.
Se efectuó la pauta, organizada mediante un plan de gestión de contenidos. Entre la gran variedad de temas difundidos es posible mencionar: 
- Contenidos de Sinergia ALA 
- Difusión de actividades insticionales 
- Difusión de actividades del MCJ 
- Noticias del Archivo Nacional en medios
- Boletín "Archívese"
- Boletines de diferentes comisiones institucionales 
Destaca en esta materia la importanica del Taller para el Manejo de Redes Sociales organizado por el MCJ en noviembre, en el cual dos funcionarias de la Unidad tuvieron oportunidad de participar. </t>
  </si>
  <si>
    <t xml:space="preserve">• Boletín de la CIAD.
• Día del Archivólogo en Uruguay.
• Adjudicación de empresa Master Lex para presentación de índices notariales en línea.
- Información de la Red Sinergia ALA
- Actividades institucionales: recepción de certificado por ingreso de documentos a "Memoria del Mundo"; presentación libro "Aires buenos tatuados de historia", de Luz Alba Chacón; celebración del Día de los Derechos Humanos e inauguración de la exposición "La ciudad habitada", en la Sala León Fernández. 
- Actividades navideñas del MCJ 
- Horario de cierre del MCJ </t>
  </si>
  <si>
    <t>Redactar y enviar el 100% de los comunicados de prensa e invitaciones a los medios de comunicación sobre asuntos relevantes del quehacer institucional.
(Por lo menos dos veces en el trimestre, el material de apoyo incluirá un pequeño video), y remitir a la red Sinergia ALA los que corresponda.</t>
  </si>
  <si>
    <t>Comunicados e invitaciones enviadas</t>
  </si>
  <si>
    <t xml:space="preserve">Meta cumplida.
Elaboración de 10 productos sobre diferentes temas, entre ellos: invitación a conferencia sobre "Exposición Pacífico" y apertura de la exposición en sábado,  comunicado sobre exposición itinerante en Buenos Aires de Puntarenas (en el marco del PND),  invitación a presentación de libro "Aires Buenos tatuados de historia", ingreso de documentos al registro de Memoria del Mundo, exposición "La ciudad habitada", exposición "Pacífico. España y la aventura de la Mar del Sur". </t>
  </si>
  <si>
    <t>Meta cumplida.
Elaboración de 42 productos (invitaciones y comunicados de prensa) sobre temas diversos del acontecer institucional.</t>
  </si>
  <si>
    <t>Organizar una actividad en conmemoración del Día Internacional de los Archivos: 9 de junio (fecha de creación del C.I.A.) y darle difusión entre los archivistas del Sistema Nacional de Archivos para su celebración e informarlo al Consejo Internacional de Archivos</t>
  </si>
  <si>
    <t>Ejecución de actividades conmemorativas</t>
  </si>
  <si>
    <t>DG/PI
Departamentos</t>
  </si>
  <si>
    <t xml:space="preserve">Meta cumplida.
Se efectuó la actividad cuyos logros fueron los siguientes: 
1. Participación de 850 personas, la mayoría de grupos educativos. Hubo asistencia de 24 instituciones de: Abangares, Acosta, Alajuela, Aserrí,  Atenas,   Carrizal, Desamparados,   Flores, Guácimo, Heredia, Limón, Los Chiles, Puriscal, San Carlos,   San José, Sarapiquí, Upala.
2. Se exhibieron tres exposiciones: “Pacífico. España y la aventura de la Mar del Sur”, “Historias de la montaña de oro” y  muestra del Archivo Central del Tribunal Supremo de Elecciones que incluyó documentos especializados como cédulas, pasaportes y papeletas. 
3. Puestos informativos de 10 instituciones: Archivo Nacional, Bomberos de Costa Rica, Curia Metropolitana, Instituto Costarricense de Electricidad (ICE), Junta de Protección Social, Liga Agrícola Industrial de la Caña de Azúcar (Laica), Sección de Archivística, Escuela de Historia UCR, Sistema Nacional de Radio y Televisión (Sinart), Superintendencia General de Valores (Sugeval) y Tribunal Supremo de Elecciones. 
4. Proyección de audiovisuales: “Archivo Nacional. Ventana y espejo de nuestra Nación”, video Institucional; “Ritos y costumbres de Costa Rica”, del Instituto Costarricense de Turismo y de la Colección del Archivo Histórico, y materiales de archivo de Canal 13, facilitados por el Archivo Central del Sinart.  
</t>
  </si>
  <si>
    <t xml:space="preserve">5. Conferencias: “Las experiencias marítimas de los europeos en Costa Rica”, con los historiadores Elizet Payne y Jorge León (a propósito de la temática de la exposición “Pacífico. España y la aventura de la Mar del Sur”) y “Proyecto de recuperación de la memoria histórica de la comunidad china de Costa Rica”, con Lai Sai Acón Chan, directora del Instituto Confucio de la UCR (a propósito de la exposición “Historias de la montaña de oro”, sobre migraciones chinas a Costa Rica). 
6. Actividades artísticas:   grupo de narración oral Narrarte, de la Universidad de Costa Rica, actuó los dos días de la actividad y el  viernes 10 se presentó el trío de cuerdas de la Escuela del Sistema Nacional de Educación Musical (Sinem) del Parque de la Libertad.  
7. Hospital de los recuerdos: espacio de asesoría en materia de conservación de documentos.  
8. Visitas guiadas en el Central y (incluyeron taller sobre cómo organizar sus documentos personales digitales, como los que guardan en sus teléfonos, computadoras y tabletas). 
9. Instalación de espacio para toma de fotografías por parte del público. </t>
  </si>
  <si>
    <t>Insistir en el uso de los mensajes claves en los productos de comunicación y en las relaciones con la prensa, respecto de la importancia de los archivos en la administración eficiente y transparente del Estado, así como de la protección de los documentos parte del patrimonio de la Nación.</t>
  </si>
  <si>
    <t>Estrategia</t>
  </si>
  <si>
    <t xml:space="preserve">DG/PI </t>
  </si>
  <si>
    <t xml:space="preserve">Meta cumplida.
Los mensajes claves se usaron en separadores de libros y  que se distribuyeron en diversos momentos: a los estudiantes que participan en visitas guiadas, en Feria de Museos y en la celebración del Día Internacional de los Archivos. Además, se incluyeron en productos promocionales producidos a fin de año: en cubos para notas y en el calendario institucional. </t>
  </si>
  <si>
    <t>Meta cumplida.
Los mensajes claves se usaron en separadores de libros y  que se distribuyeron en diversos momentos: a los estudiantes que participan en visitas guiadas, en Feria de Museos y en la celebración del Día Internacional de los Archivos. Además, se incluyeron en productos promocionales producidos a fin de año: en cubos para notas y en el calendario institucional.</t>
  </si>
  <si>
    <t xml:space="preserve">Producir mensajes gráficos específicos para redes sociales y sitio web sobre noticias y servicios del Archivo Nacional. </t>
  </si>
  <si>
    <t>Mensajes</t>
  </si>
  <si>
    <t xml:space="preserve">Desde la llegada de la diseñadora, esta meta se reporta en la línea de atención de solicitudes de diseño y publicaciones. </t>
  </si>
  <si>
    <t xml:space="preserve">Meta cumplida.
Durante el I semestre se produjeron 23 productos. Desde la llegada de la diseñadora, esta meta se reporta en la línea de atención de solicitudes de diseño y publicaciones. </t>
  </si>
  <si>
    <t>Realizar un análisis de los posibles usos promocionales que se pueda dar al video institucional y elaborar un listado de recomendaciones para la toma de decisiones y aplicabilidad.</t>
  </si>
  <si>
    <t>Listado de recomendaciones</t>
  </si>
  <si>
    <t xml:space="preserve">Meta cumplida.
Se compartió una copia del video con los archivos participantes en la Reunión de Sinergia ALA, efectuada en Chile, del 9 al 11 de noviembre. Además, Se escribió a la directora general un correo, el 12 de diciembre, proponiendo la publicación del video en Youtube, por cuanto se volvió muy complejo compartirlo de forma física a embajadas y consulados. El enlace, una vez publicado, se podría difundir ampliamente. 
</t>
  </si>
  <si>
    <t xml:space="preserve">Meta cumplida.
A lo largo del año el video se ha utilizado en visitas guiadas, charlas interactivas en colegios, activides de proyección. 
Asimismo, se efectuaron gestiones ante el Canal UCR para la transmisión del video institucional. Se oficiolizaron mediante el oficio DG-651-2017, del 22 de agosto. Canal UCR respondió el 6 de septiembre indicando que la pauta del video quedaba programada para el 15 de septiembre, a las 9 a.m., y para el 16, a la 1 p.m, y de esta forma se efectuó. Ellos conservan el material para programarlo regularmente. Se compartió una copia del video con los archivos participantes en la Reunión de Sinergia ALA, efectuada en Chile, del 9 al 11 de noviembre. Finalmente,  se escribió a la directora general un correo, el 12 de diciembre, proponiendo la publicación del video en Youtube, por cuanto se volvió muy complejo compartirlo de forma física a embajadas y consulados. El enlace, una vez publicado, se podría difundir ampliamente. </t>
  </si>
  <si>
    <t>Controlar la presencia del Archivo Nacional en los medios de comunicación  (prensa escrita, televisión, radio y medios electrónicos) y presentar un informe escrito trimestral con los resultados obtenidos.</t>
  </si>
  <si>
    <t>Informe trimestral de resultados</t>
  </si>
  <si>
    <t xml:space="preserve">Meta cumplida.
Hubo 11 menciones sobre temas como : Exposición Pacífico, nuevos documentos en el Archivo Nacional e ingreso de documentos al Programa Memoria del Mundo de la Unesco </t>
  </si>
  <si>
    <t xml:space="preserve">Meta cumplida.
Hubo 84 menciones en medios: 10 en prensa escrita, 16 en radio, 12 en televisión y 44 en medios digitales. </t>
  </si>
  <si>
    <t>Publicar en la serie Cuadernillos del Archivo Nacional, la Memoria del XXVIII Congreso Archivístico Nacional realizado en el 2015.</t>
  </si>
  <si>
    <t>Meta cumplida en el primer semestre del año</t>
  </si>
  <si>
    <t>Meta cumplida.
Se coordinó todo lo pertinente a la producción del producto (lectura y revisión  del material, correos a los autores, redacción de presentación y coordinación con empresa asignada para la impresión). Se recibió a tiempo para distribuir en el Congreso Archivístico 2016.</t>
  </si>
  <si>
    <t>Mantener actualizada la información del Archivo Nacional en el Sitio Web del Ministerio de Cultura y Juventud, SICultura, Asociación Latinoamericana de Archivos y otras instancias.</t>
  </si>
  <si>
    <t>Información actualizada</t>
  </si>
  <si>
    <t xml:space="preserve">Meta cumplida.
La revisión se efectuó en abril, como estaba planeado, y los espacios quedaron debidamente actualizados (sitio web del MCJ y Sicultura). </t>
  </si>
  <si>
    <t>Revisar y actualizar dos veces al año la información del Archivo Nacional en Wikipedia en inglés y español, así como el resumen en inglés en el Sitio Web institucional.</t>
  </si>
  <si>
    <t>Información incorporada y actualizada</t>
  </si>
  <si>
    <t>Meta cumplida.
Información totalmente actualizada en los sitios mencionados</t>
  </si>
  <si>
    <t>Coordinar  la gestión del 100% de contenidos, imágenes y actualizaciones del sitio web institucional.</t>
  </si>
  <si>
    <t>Actualizaciones del Sitio Web</t>
  </si>
  <si>
    <t>DG/PI
DTI
Departamentos</t>
  </si>
  <si>
    <t>Se actualizó o incluyó los siguiente: 
• Nuevas actas y agendas de la JAAN.
• Agenda mensual de las señoras directora y subdirectora.
• Oficio DGAN-AI-094-2016 sobre consignación de razón de apertura del tomo 38 de actas de la JAAN y respuesta al oficio DGAN-AI-094-2016. 
• Se sustituyó la Ley de contra la corrupción y el enriquecimiento ilícito ya que se reformó.
• Información y logos de Premios Nacionales.
• Servicio de advertencia SAD-03-2016 "Uso, custodia, manipulación y registro de armas de fuego".
• Guía de fondos actualizada a octubre.
• Entradas descriptivas de Junta de Protección Social y el IAFA.
• Se crea un nuevo artículo llamado: Modelo de Gestión de documentos y administración de archivos".
• Consulta pública de la Norma Nacional de Descripción.</t>
  </si>
  <si>
    <t xml:space="preserve">Se actualizó información constantemente. En el transcurso del año la gestora de contenidos, Catalina Zúñiga, coordinó constantemente con los funcionarios enlace nombrados por cada departamento. Además, en el primer semestre se dio prioridad a la actualización de contenidos para cumplir con lo estipulado en el Indice de Transparencia. De hecho, la institución obtuvo el tercer lugar en dicha medición. Dado que la cantidad de documentos actualizados es tan grande, para ver el detalle se recomiendo consultar los informes trimestrales. </t>
  </si>
  <si>
    <t xml:space="preserve">Nuevas actas y agendas de la JAAN.
Agenda mensual de las señoras directora y subdirectora.
Informe de Desarrollo Archivístico 2015-2016.
Informe SAD-05-2016 sobre "pluses salariales" y respuesta: DGAN-DG-833-2016.
Información financiera del III Trimestre 2016: Estados Financieros, Notas sobre Estados Financieros, Otras notas (Normativa vigente, Flujos, Rendimientos financieros, Complementarias).
Ingresos y Egresos del III Trimestre 2016.
Representatividad de partida Remuneraciones del III Trimestre 2016.
Guía de fondos actualizada a noviembre.
Entradas descriptivas de fondo Protocolos.
Se  actualizó el cuadro de clasificación de Archivo Intermedio.
• Actas de JAAN, No. 37, 38 y 39.
• Órdenes del día de la JAAN, No. 38, 39 y 40.
• Oficios relacionados con el Servicio de Advertencia de la Auditoria SAD-05-2016.
• Agendas mensuales de la señora directora y subdirectora.
• Actas de la CNSED, No. 31-36
</t>
  </si>
  <si>
    <t>Dar continuidad a la publicación de los artículos sobre archivística publicados en el año 2011 en la RAN y Memoria del Congreso Archivístico y cuadernillos archivísticos con información vigente y publicarlos en el sitio web (digitalizar de previo los que sean necesarios).</t>
  </si>
  <si>
    <t>Artículos publicados en la Web</t>
  </si>
  <si>
    <t>DG/AD
DG/PI</t>
  </si>
  <si>
    <t>Meta cumplida.
El 21 de abril se trasladaron los índices respectivos de la RAN y Memoria del 2011 a la señora Directora quien indicó cuales artículos desea se publiquen en el sitio Web.
El 03 de mayo se remitió correo electrónico a la señora Maureen Herrera solicitando estos artículos en formato digital para su debida inclusión en el sitio Web. El 13 de mayo se remitió recordatorio sobre el envío de estos documentos a la señora Herrera. Ante la ausencia de diseñador gráfico que realizara la búsqueda de estos documentos, se remitió correo electrónico a la señora Lisbeth Mora el 7 de junio solicitando la digitalización de los artículos respectivos. El 29 de junio se emitió la boleta de actualización del sitio Web N°33-2016 solicitando la inclusión de estos artículos en el sitio Web, los cuales se encuentran disponibles en el sitio Web institucional.</t>
  </si>
  <si>
    <t>Realizar una actividad  cultural para celebrar el Mes de la Patria.</t>
  </si>
  <si>
    <t>Actividades culturales</t>
  </si>
  <si>
    <t xml:space="preserve">Meta cumplida en el tercer trimestre del año. </t>
  </si>
  <si>
    <t xml:space="preserve">Meta cumplida.
Se coordinó con una comisión organizadora para celebrar el Mes Patrio, integrada por representantes de todo el Archivo Nacional. El equipo llevó a cabo las actividades planeadas: 
1. Concurso en Facebook para invitar al público compartir fotografías relacionadas con la celebración de la Independencia, específicamente sobre desfiles de faroles, desfiles con bandas y actos cívicos, mediante la etiqueta #QuevivaCostaRica.   
2. Decoración del edificio. 
3. Actividades para visitantes del Archivo Nacional. 
a. Exhibición de documentos en la Sala de Consulta y en el vestíbulo del DAN, sobre proceso de Independencia y  nuevos ingresos al Archivo Histórico. Además, se exhibió en el vestíbulo del DAN un video de fotografías históricas. 
b. Obsequio de cajetas y calcomanías (frase de “#VivaCostaRica) al  público que visita las áreas de atención al público. 
4. Acto cívico, el 14 de septiembre. El orador fue Manuel Araya Incera, presidente de la Academia de Geografía e Historia de Costa Rica, el grupo estudiantil  invitado provino del Colegio Técnico Profesional de Jacó y la participación musical estuvo a cargo de Luis Carlos Bustamante, profesor de saxofón de las Escuela del Sinem del Parque de la Libertad. </t>
  </si>
  <si>
    <t>Dar continuidad a las gestiones realizadas con la Universidad Estatal a Distancia y la Universidad Técnica Nacional  para  la apertura de un pregrado y grado en Archivística.</t>
  </si>
  <si>
    <t>Actividades de seguimiento</t>
  </si>
  <si>
    <t>JAAN
DG</t>
  </si>
  <si>
    <t>No se recibió información de los avances por parte de ambas universidades.</t>
  </si>
  <si>
    <t>Meta cumplida.
Durante este año la UNED y la UTN firmaron un convenio para la próxima apertura conjunta de la carrera de archivística.</t>
  </si>
  <si>
    <t>Coordinar  el 100% de solicitudes de grupos u organizaciones externas para la celebración de actividades relevantes, siempre que respondan también a intereses y objetivos  del Archivo Nacional. (Exposiciones en la Sala León Fernández Bonilla: Migraciones chinas (Instituto Confucio UCR) en junio y Pinturas de don Luis Chacón en Setiembre.</t>
  </si>
  <si>
    <t>Celebración realizada</t>
  </si>
  <si>
    <t xml:space="preserve">Meta cumplida.
Se efectuaron dos actividades: 
1. Presentación de libro "Aires Buenos tatuados por la historia (poemas y relatos)", de Luz Alba Chacón León, en coordinación con la Editorial Poiesis, 6 de diciembre, en el Archivo Nacional. La Unidad de Proyección coordinó los aspectos logísticos y la divulgación de la actividad. 
2. Inaguración de la exposición "La ciudad habitada.  San José y el Teatro Nacional de ayer y hoy",  el 12 de diciembre, en la Sala León Fernández Bonilla. En coordinación con el Teatro Nacional y con la Escuela de Historia de la UCR.  La Unidad de Proyección coordinó los aspectos logísticos y la divulgación de la actividad; además, el Departamento de Conservación apoyó el montaje. </t>
  </si>
  <si>
    <t xml:space="preserve">Meta cumplida.
Se efectuó lo siguiente: 
a. Coordinación con representante de comunidad PAS para montar  la exposición "Hacemos la diferencia", del 19 de abril al 19 de mayo. 
b. Coordinación con el Instituto Confucio, de la UCR, para instalar la exposicón "Historias de la montaña de oro" sobre migraciones chinas a Costa Rica. La exposición estará abierta junio y julio.
c. Presentación de libro "Aires Buenos tatuados por la historia (poemas y relatos)", de Luz Alba Chacón León, en coordinación con la Editorial Poiesis, 6 de diciembre, en el Archivo Nacional. La Unidad de Proyección coordinó los aspectos logísticos y la divulgación de la actividad.
</t>
  </si>
  <si>
    <t>d. Inaguración de la exposición "La ciudad habitada.  San José y el Teatro Nacional de ayer y hoy",  el 12 de diciembre, en la Sala León Fernández Bonilla. En coordinación con el Teatro Nacional y con la Escuela de Historia de la UCR.  La Unidad de Proyección coordinó los aspectos logísticos y la divulgación de la actividad; además, el Departamento de Conservación apoyó el montaje. 
Además, se adecuaron los lineamientos de préstamo de la sala con aprobación de la JAAN.</t>
  </si>
  <si>
    <t>Preparar un nuevo texto para la publicación de un cuadernillo sobre temas archivísticos (Descripción de documentos que incluya las normas nacionales de descripción)</t>
  </si>
  <si>
    <t>Texto preparado</t>
  </si>
  <si>
    <t>DG/PI
DSAE
DAH</t>
  </si>
  <si>
    <t xml:space="preserve">Meta cumplida.
En lugar del cuadernillo originalmente planeado, la Comisión Editora aprobó la publicación del texto "Cronología del Archivo Nacional de  Costa Rica 1881-2015", de Fernando Jaén. Se publicaron 650 ejemplares. </t>
  </si>
  <si>
    <t>Coordinar con la Sección de Archivística de la Universidad de Costa Rica y Escuelas de Historia de diversas universidades para impartir el 100% de las charlas requeridas para estudiantes de nuevo ingreso para difundir los servicios del Archivo Nacional.</t>
  </si>
  <si>
    <t>Charla y visita</t>
  </si>
  <si>
    <t>DG/PI 
DG/BIBLIO
DAH
DSAE</t>
  </si>
  <si>
    <t>Estudiantes de nuevo ingreso de universidades</t>
  </si>
  <si>
    <t xml:space="preserve">Meta cumplida.
Se atendieron estudiantes de Historia de la UNA, el 14 de octubre. </t>
  </si>
  <si>
    <t xml:space="preserve">Meta cumplida.
Se atendieron estudiantes de Historia de la UCR los días 5,6,14 y 15 de abril; así como de la UNA, el 14 de octubre. 
Se atiendieron estudiantes de Archivística los días 2, 9 y 20 de mayo. Las primeras dos fechas fueron estudiantes de la UCR; en la tercera, de la UTN. </t>
  </si>
  <si>
    <t>Realizar la actividad de presentación de las publicaciones del 2015 e iniciar con la planificación y organización de la actividad de presentación de las publicaciones del 2016.</t>
  </si>
  <si>
    <t>DG/PI 
DG/BIBLIO</t>
  </si>
  <si>
    <t>Meta cumplida.
En el mes de diciembre se efectuó la primera reunión de planeamiento y organización de la actividad de presentación de las publicaciones del 2016.</t>
  </si>
  <si>
    <t>Meta cumplida.
La actividad se llevó a cabo el 25 de febrero. Se presentó: “Revista del Archivo Nacional” (RAN) 2015, memoria del XXVI Congreso Archivístico Nacional “El acceso a la información: llave para la democracia”, el video institucional del Archivo Nacional “Archivo Nacional: ventana y espejo de nuestra Nación”. Además, la señora de Saray Córdoba, funcionaria de la Vicerrectoría de Investigación de la UCR y encargada de Latindex para Costa Rica impartió una conferencia.
En el mes de diciembre se efectuó la primera reunión de planeamiento y organización de la actividad de presentación de las publicaciones del 2016.</t>
  </si>
  <si>
    <t>Canjear o donar el 100% de las publicaciones del Archivo Nacional con instituciones nacionales e internacionales (aproximadamente 1000). Revisar títulos y números solicitar faltantes.</t>
  </si>
  <si>
    <t>Canje y donaciones de publicaciones</t>
  </si>
  <si>
    <t xml:space="preserve">Meta cumplida.
Total de publicaciones canjeadas o donadas: 194
Donaciones: 92
Canjes: 92
RAN: 100
Memorias: 93
Cuadernillos: 1
</t>
  </si>
  <si>
    <t>Meta cumplida.
Total de publicaciones canjeadas o donadas = 656 ejemplares
Total = 189 ejemplares
Total  Memoria XXV Congreso y RAN 2015 = 49 (Autores-Conferencista-Comisión Editoria.)
Se donaron en  en la actividad Presentación de publicaciones: 140
273 ejemplares de 
RAN : 200
Memorias : 73
Se enviaron 8 memorias del XXVII Congreso Archivístico por depósito legal a las instituciones de ley.
Con oficio DGAN-DG-BIBLIO-071 del 20 de setiembre del 2016, envió a la señora Subdirectora, el listado para su revisión u observaciones.  La señora Subdirectora devuelve el listado revisado con oficio DGAN-SD-0398-2016, con fecha 28 de setiembre del 2016,  el cual se le pasa el 29 de setiembre,  a la señora Directora para su revisión u observaciones.
Se donaron 8 memorias del XXVII Congreso Archivístico Nacional, según la Ley de Derechos de Autor, a las instituciones depositarias de ley.</t>
  </si>
  <si>
    <t>92 a suscriptores de la RAN 2016 y memoria XXVII Congreso Archivístico Nacional
Donaciones: 92
Canjes: 92
RAN: 100
Memorias: 93
Cuadernillos: 1
Nacionales : 19 suscriptores y a solicitud de 1 usuario, 10 publicaciones
 Internacionales: 73 suscriptores</t>
  </si>
  <si>
    <t xml:space="preserve">Meta cumplida.
La Unidad tomó fotografías de las siguientes actividades: 
• Charla sobre Gestión Ambiental: Sensibilización en temas de eficiencia energética, 10 de octubre  
• Conferencia Experiencias marítimas de los europeos en Costa Rica, 14 de octubre  
• Conversatorio “Diferentes discapacidades y su impacto en el ámbito social y laboral”, 19 de octubre  
• Taller Sensibilización sobre diversidad sexual, 21 de octubre 
• Tertulia sobre Repositorios digitales, 25 de octubre 
• Grabación de entrevistas de la Colección de Voces: Ronald Bonilla, María Ethel Trejos, Tatiana Lobo y Leonardo Perucci.
• Reunión de Gestores de Comunidades de Archivos Nacionales de Iberoamérica (Sinergia ALA
* Celebración Día de los Derechos Humanos, 9 de de diciembre. </t>
  </si>
  <si>
    <t>Meta cumplida.
La Unidad tomó fotografías de las siguientes actividades: 
* Cine Foro "La Chica Danesa"
*  "Charla Resoluciones emitidas por la Comisión Nacional de Selección y Eliminación de Documentos (CNSED) y nuevas directrices emitidas por la Junta Administrativa del Archivo Nacional”Charla Denuncia administrativa de actos de corrupción, 25 agosto
• Charla sobre Gestión Ambiental: Sensibilización en temas de eficiencia energética, 10 de octubre  
• Conferencia Experiencias marítimas de los europeos en Costa Rica, 14 de octubre  
• Conversatorio “Diferentes discapacidades y su impacto en el ámbito social y laboral”, 19 de octubre  
• Taller Sensibilización sobre diversidad sexual, 21 de octubre 
• Tertulia sobre Repositorios digitales, 25 de octubre 
• Grabación de entrevistas de la Colección de Voces: Ronald Bonilla, María Ethel Trejos, Tatiana Lobo y Leonardo Perucci.
• Reunión de Gestores de Comunidades de Archivos Nacionales de Iberoamérica (Sinergia ALA
* Celebración Día de los Derechos Humanos, 9 de de diciembre. 
El DC con estas fotografías se entregó según el oficio PI-167-2016 el 23 de diciembre del 2016.</t>
  </si>
  <si>
    <t>Producir 6 ediciones bimensuales del Boletín Archívese en formato digital.</t>
  </si>
  <si>
    <t>Publicaciones</t>
  </si>
  <si>
    <t xml:space="preserve">Meta cumplida.
Se distribuyeron las ediciones  4, 5 y 6 del boletín. </t>
  </si>
  <si>
    <t>Meta cumplida.
Se produjeron y distribuyeron las 6 ediciones planeadas.</t>
  </si>
  <si>
    <t xml:space="preserve">Finalizar la elaboración de una serie de material didáctico sobre conceptos básicos de archivística para apoyar los diferentes programas educativos. </t>
  </si>
  <si>
    <t>Meta en proceso.
No hubo avance en este trimestre</t>
  </si>
  <si>
    <t xml:space="preserve">Meta cumplida parcialmente nivel alto.
El material se envió a la señora subdirectora y a la jefa del DSAE  para revisión. La jefa del DSAE respondió mediante oficio DSAE 048-2015, del 29 de enero; la subdirectora lo hizo mediante oficio  SD-029-2015, del 9 de febrero. El material a revisión de la señora directora general, mediante el oficio PI-30-2015, del 6 de marzo de 2015, se esta a la espera de su aprobación.
Se acordó que la la señora subdirectora iba a a conversar con la señora directora sobre el tema. En dicho encuentro la señora directora volvió a solicitar el material impreso, el cual se le facilitó. Se espera aún su respuesta. </t>
  </si>
  <si>
    <t>Producir tres cápsulas didácticas en video sobre conceptos básicos en archivística</t>
  </si>
  <si>
    <t>Cápsulas didácticas</t>
  </si>
  <si>
    <t xml:space="preserve">Meta no cumplida por el hecho de que la cámara está descompuesta. Los temas se seleccionaron y se trató en algún momento de avanzar con los guiones; sin embargo, se decidió dar prioridad a otros temas más urgentes. </t>
  </si>
  <si>
    <t xml:space="preserve">Se retomará en 2017 cuando es previsible que la cámara esté arreglada. </t>
  </si>
  <si>
    <t>Producir y publicar la Revista del Archivo Nacional del año 2016.</t>
  </si>
  <si>
    <t>DG/CE
DG/PI</t>
  </si>
  <si>
    <t>Meta cumplida.
Se terminó el proceso de diseño, se supervisó el trabajo de la imprenta y se recibió el material impreso el 06 de diciembre del 2016.</t>
  </si>
  <si>
    <t xml:space="preserve">Meta cumplida.
Se atendió la divulgación de la convocatoria, se recibieron los artículos y se enviaron a revisar por parte de expertos internos y externos.   Se preparó todo el material para la reunión de la Comisión Editora. 
La Comisión Editora sesionó el 1 de septiembre y acordó que la RAN 2016 incluirá los siguientes trabajos:
- Sección Archivística, “El legado colonial en la producción documental de Costa Rica”; “Legislación indiana relacionada con los documentos y los archivos“; “Gestión estratégica: diseño e implementación del cuadro de mando integral –CMI- para unidades de archivo. Caso de aplicación: Oficina de Administración Documental Universidad de Los Andes, Bogotá, Colombia.”; “Propuesta de un modelo de requisitos archivísticos para un sistema de gestión de documentos electrónicos de archivos (SGDEA) en Costa Rica”.
- Sección Colaboraciones, “Las primeras partidas de bautismo de Cartago.”; “ALA: orígenes y evolución”.
</t>
  </si>
  <si>
    <t>_Sección Transcripción de Documentos, Congreso. Actas de sesiones de la Cámara de Senadores, actas de la número 143 a la 184, de los meses de noviembre y diciembre de 1845.
-Sección Miscelánea, Selección de información y de imágenes de la exposición “Pacífico, España y la aventura de la mar del sur”, además de una entrevista al curador Antonio Fernández.  
-Se generó la correspondencia respectiva a los autores que presentaron textos y se efectuó el trabajo de diseño. Finalmente,  se supervisó el trabajo de la imprenta y se recibió el material impreso. Se produjeron 650 ejemplares. U73</t>
  </si>
  <si>
    <t>Tramitar el reconocimiento de revista científica a la RAN 2015 en Latindex de la Universidad de Costa Rica.</t>
  </si>
  <si>
    <t xml:space="preserve">Meta cumplida.
La señora subdirectora general, Carmen Campos, efectuó este trámite mediante el oficio SD-005-2016, del 4 de enero. En agosto, ante una consulta del Archivo Nacional, el señor Jorge Polanco de la Universidad de Costa Rica, informó que poor protocolo, las revistas que tuvieron en su última evaluación una nota superior a 85 no necesitan evaluación en el siguiente año. Dado que la RAN obtuvo un 93 en el 2015, quedó en el catálogo durante el 2015 y 2016. La próxima evaluación se efectuará en 2017. </t>
  </si>
  <si>
    <t>Elaborar un estudio sobre la viabilidad de realizar el diseño y edición de la Revista del Archivo Nacional en forma digital, con la identificación de las ventajas y desventajas y emitir recomendaciones para el 2017.</t>
  </si>
  <si>
    <t>Informe con los resultados obtenidos</t>
  </si>
  <si>
    <t>DG/PI
DG/BIBLIO</t>
  </si>
  <si>
    <t>No hubo avance en este trimestre</t>
  </si>
  <si>
    <t xml:space="preserve">Meta cumplida parcialmente nivel medio.
Se efectuaron diferentes reuniones: 
1. Se efectuó la primera reunión el 26 de abril. 
2. Para discutir el proyecto con funcionarios de TI. Participaron: Carmen Campos, Patricia Segura, Maureen Herrera, Víctor Navarro y Jorge Arturo Arias. 
3. Maureen Herrerera, coordinadora de Proyección, y Patricia Segura, coordinadora de la Biblioteca institucional, participaron en reunión con Jorge Polanco, de la Vicerrectoría de Investigación de la UCR para consultar sobre experiencias similares y discutir recomendaciones. El 15 de junio.
4. Reunión de  Patricia Segura, Maureen Herrera  y Jorge Arturo Arias.  3, 18 de agosto. 
El día 23 de agosto se envió a la señora subdirectora el documento avanzado hasta dicha fecha y se está a la espera de sus observaciones para continuar con el trabajo. </t>
  </si>
  <si>
    <t xml:space="preserve"> Se está a la espera de las observaciones de la señora subdirectora para continuar con el trabajo. </t>
  </si>
  <si>
    <t xml:space="preserve">Esta meta se retomará en 2017 </t>
  </si>
  <si>
    <t xml:space="preserve"> Presentar una primera propuesta de campaña para el 2016 sobre las necesidades de comunicación de la Biblioteca institucional. (Meta ligada a desarrollar e implementar una campaña para difundir los servicios de la Biblioteca especializada (2015-2016))</t>
  </si>
  <si>
    <t>Estudio y propuesta realizada</t>
  </si>
  <si>
    <t xml:space="preserve">Meta cumplida.
Entre los avances es posible mecionar:  en el paquete de productos promocionales diseñado a final de año se incluyó un separador exclusivo para la Biblioteca y en las últimas tres ediciones del  "Archívese" ya se incluyó información sobre la Biblioteca especializada.  </t>
  </si>
  <si>
    <t xml:space="preserve">Meta cumplida.
Se envió propuesta a Patricia Segura, coordinadora de Biblioteca, mediante, PI-54-2016, del 27 de abril de 2016. Posteriormente, se efectukó una reunión con la señora Segura para conocer sus apreciaciones sobre la propuesta indicada, el 17 de junio.  Más adelante, el 27 de septiembre se llevó a cabo una reunión con Gabriela Soto, diseñadora gráfica, y Patricia Segura para determinar cuáles productos de diseño gráfico se preparán en 2016 y cuáles en 2017. Como resultado, en el paquete de productos promocionales diseñado a final de año se incluyó un separador exclusivo para la Biblioteca y en las últimas tres ediciones del  "Archívese" ya se incluyó información sobre la Biblioteca especializada.  </t>
  </si>
  <si>
    <t>Diseñar e implementar una estrategia de comunicación para el período 2015-2018 dirigida a los Jerarcas, CISEDS, Auditores, Archivistas de las Instituciones del Sistema Nacional de Archivos y a la ciudadanía, en relación con la importancia de los archivos para garantizar el acceso a la información pública y la transparencia administrativa.</t>
  </si>
  <si>
    <t>Estrategia de comunicación implementada</t>
  </si>
  <si>
    <t xml:space="preserve">DG/PI
DSAE
</t>
  </si>
  <si>
    <t xml:space="preserve">Meta cumplida.
En el mes de  diciembre se hizo llegar la propueta de estrategia  de comunicación a Ivannia Valverde, jefe del DSAE, con el fin de que se ajuste y aplique en el 2017.  </t>
  </si>
  <si>
    <t xml:space="preserve">Meta cumplida.
Se decidió en la Unidad de Proyección Institucional que el calendario 2017 del Archivo Nacional se dedicará a la temática que plantea esta meta. El 6 de octubre se efectuó una reunión en la que participaron la coordinadora de la Unidad de Proyección, Maureen Herrera; la diseñadora, Gabriela Soto ; la jefe del DSAE, Ivannia Valverde y la oordinadora, Natalia Cantillano. Se discutieron las necesidades y la coordinadora de Proyección tomó nota para plantear la estrategia. Además, se definieron líneas para la elaboración del calendario institucional. Entre noviembre y diciembre se produjo el material, lo que incluyó la validación de sus frases por parte de la directora general. Finalmente, en diciembre se hizo llegar la propuesta de estrategia a Ivannia Valverde, jefe del DSAE, con el fin de que se ajuste y aplique en el 2017.  </t>
  </si>
  <si>
    <t>Diseñar e implementar un nuevo sitio web orientado al usuario y a servicios en línea, que cumpla con las normas sobre accesibilidad para personas con discapacidad.</t>
  </si>
  <si>
    <t>Sitio Web Institucional implementado</t>
  </si>
  <si>
    <t>DTI
DG/PI
CIAD</t>
  </si>
  <si>
    <t>Informa PI: Meta en proceso.
La Unidad de Proyección Institucional participó en el equipo que trabaja en el rediseño del sitio web, integrado por las funcionarias de la Unidad de  Proyección Institucional, Jorge Arturo Arias (del Departamento TI) y Jonathan Solís, de la empresa BIS, que está donando el diseño del nuevo sitio. Reuniones: 7, 13, 21 ,  28 septiembre; 4, 10 y 28 de octubre, 7 de noviembre. El proceso se detuvo temporalmente debido a observaciones de la empresa BIS y se retomó después de una reunión el 9 de diciembre en la cual se estableció una nueva metodología de trabajo. Las reuniones habituales se reanudaron el 14 de diciembre.</t>
  </si>
  <si>
    <t>Informa PI: Meta cumplida parcialmente.
La Unidad de Proyección Institucional participó en el equipo que trabaja en el rediseño del sitio web, integrado por las funcionarias de la Unidad de  Proyección Institucional, Jorge Arturo Arias (del Departamento TI) y Jonathan Solís, de la empresa BIS, que está donando el diseño del nuevo sitio. Reuniones: 7, 13, 21 ,  28 septiembre; 4, 10 y 28 de octubre, 7 de noviembre. El proceso se detuvo temporalmente debido a observaciones de la empresa BIS y se retomó después de una reunión el 9 de diciembre en la cual se estableció una nueva metodología de trabajo. Las reuniones habituales se reanudaron el 14 de diciembre.</t>
  </si>
  <si>
    <t>Iniciar la revisión de 620 signaturas de la colección Archivística para detectar documentos faltantes, tratar de localizarlos y presentar un informe con los faltantes detectados</t>
  </si>
  <si>
    <t>Signaturas cotejados</t>
  </si>
  <si>
    <t>Meta cumplida.
Signaturas revisadas: De la número 420 a la número 620  =  330 libros.  (Para poder hacer la revisión se utilizó el registro de inscripción, se agregó una columna con observaciones y  imprimió el listado, sean del No. 1 al 3423, cada título fue confrontado con el original. Se colocó sello al material que no tenía, se reforzaron o cambiaron signaturas y se separó en un folders el material que tiene problemas de conservación. Con oficio DGAN-DG-BIBLIO-81-2016 se envía informe a la Jefatura.</t>
  </si>
  <si>
    <t>Meta cumplida.
Signaturas revisadas: De la número 1 a la número 620  =  1002 ejemplares libros.  (Para poder hacer la revisión se utilizó el registro de inscripción, se agregó una columna con observaciones y  imprimió el listado, sean del No. 1 al 3423, cada título fue confrontado con el original. Se colocó sello al material que no tenía, se reforzaron o cambiaron signaturas y se separó en un folders el material que tiene problemas de conservación. Con oficio DGAN-DG-BIBLIO-81-2016 se envía un pequeño informe a la Jefatura.</t>
  </si>
  <si>
    <t>Meta en proceso.
Con oficio DGAN-CRL-008-2016 de 17 agosto de 2016, se presentó a la Junta la propuesta de "Ley del Sistema Nacional de Archivos", aún no hemos recibido respuesta.</t>
  </si>
  <si>
    <t>Meta cumplida parcialmente nivel medio.
Con oficio DAN-279-2016 de 15 de febrero de 2016, la Comisión de Reformas Legales remitió a la señora Directora General, las propuesta de Ley del INAR y Ley del Archivo General de Costa Rica (ambas regulan lo mismo solo que la segunda contiene algunas modificaciones sugeridas por la CRL).  La Directora puso en conocimiento a la Junta ambas propuestas con oficio DG-095-2016 de 18 de febrero de 2016.  La Junta solicita que se incorporen observaciones de los miembros de esa Junta y de la Directora, las que a la fecha ya se recibieron pero aún no se han incorporado porque la Comisión está trabajando en la revisión del proyecto de Reglamento Ejecutivo y su modificación, cuando corresponde, con base en las sugerencias recibidas en la consulta pública que se hizo de este proyecto de reglamento. 
_Con oficio DGAN-CRL-008-2016 de 17 agosto de 2016, se presentó a la Junta la propuesta de "Ley del Sistema Nacional de Archivos", aún no hemos recibido respuesta.</t>
  </si>
  <si>
    <t>Está pendiente las observaciones al proyecto de ley que se remitió a la Junta Administrativa para su revisión y observaciones.</t>
  </si>
  <si>
    <t>Una vez que se reciban las observaciones y comentarios de la Junta Administrativa, se dará continuidad prioritaria a este proyecto de ley para el Sistema Nacional de Archivos.</t>
  </si>
  <si>
    <t xml:space="preserve">Al 01 diciembre de 2015 la CRL informó a la JAAN, que el Reglamento de organización y servicios se actualizó de acuerdo con la reorganización parcial aprobada por MIDEPLAN y se envió a la DG una vez incorporadas sus observaciones, el 18 nov 2015.  Respecto al Reglamento Ejecutivo se incorporaron las observaciones que realizaron los departamentos y se remitió a la DG el 30 oct 2015, devuelto última sem feb 2016. En reunión del 30 marzo se concluyó la inclusión de observaciones que realmente procedían realizadas por los departamentos (2da rev) y se envió a la DG en marzo 2016, en junio se continuó revisión conjunta CRL,DG y SD. Una vez con VoBo de la DG se remitirán a la Junta y se pondrán en consulta pública y una vez concluidos se publicarán el ROSAN y el Ejecutivo en La Gaceta. </t>
  </si>
  <si>
    <t>Lo último que se hizo fue en noviembre la reunión de la CRL con las señoras Directora, Subdirectora y el Sr. Alexander Barquero, a fin de comentar e incorporar las observaciones realizadas por el señor Barquero, al proyecto de reglamento ejecutivo.  Está pendiente continuar analizando las sugerencias  recibidas en la consulta pública e incorporar las que procedan. 
Por otra parte, es necesario revisar rápidamente el ROSAN para analizar un artículo que indica la Directora y si se cambia que nuevamente se envíe a la Junta la versión final y definitiva.   En enero 2017 se retomarán las sesiones de la CRL.</t>
  </si>
  <si>
    <t>Meta cumplida en el tercer trimestre</t>
  </si>
  <si>
    <t>Meta cumplida.
Se redactó en junio, en la propuesta de Ley General de Archivos, un cambio en la integración de la CNSED, el archivista no formará parte de ese órgano colegiado.  Se propone un cambio en el nombre de esta comisión.</t>
  </si>
  <si>
    <t>Ya se concluyó la redacción de la propuesta de ley y se denomina Ley del Sistema Nacional de Archivos, la cual se remitió por la CRL a la Junta con oficio DGAN-CRL-008-2016 de 17 agosto de 2016.</t>
  </si>
  <si>
    <t>Esperar observaciones de la Junta para su incorporación y una vez con el aval de ese órgano colegiado, poner la propuesta de esta ley en consulta del SNA</t>
  </si>
  <si>
    <t>Emitir una directriz para el SNA relacionada con la seguridad y autenticidad de los documentos digitalizados.</t>
  </si>
  <si>
    <t>Directriz emitida</t>
  </si>
  <si>
    <t>JAAN
DG/AJ
DTI
DSAE</t>
  </si>
  <si>
    <t>Meta cumplida parcialmente nivel alto.</t>
  </si>
  <si>
    <t xml:space="preserve">De acuerdo con el Cronograma de labores de la AJ del 2016, esta unidad debe colaborar en la formalización de la directriz respectiva y con oficio SD-076-2016 del 12 de febrero se remiten las observaciones finales a la propuesta de la directriz, a la señora Directora. </t>
  </si>
  <si>
    <t>Dar prioridad en el I Trimestre 2016 a la formalización de la directriz sobre la seguridad y autencidad de los documentos digitalizados.</t>
  </si>
  <si>
    <t>Presentar el 100% de las denuncias administrativas y/o judiciales que procedan por incumplimiento a la Ley 7202 y su Reglamento, Ley 8292   Ley General de Control Interno y otras leyes conexas en contra de las instituciones del Sistema.</t>
  </si>
  <si>
    <t>Denuncias</t>
  </si>
  <si>
    <t>DG/AJ</t>
  </si>
  <si>
    <t>No se presentaron denuncias durante este trimestre.</t>
  </si>
  <si>
    <t>No se presentaron denuncias durante este año.</t>
  </si>
  <si>
    <r>
      <t xml:space="preserve">Pendientes: 1
</t>
    </r>
    <r>
      <rPr>
        <sz val="9"/>
        <color theme="1"/>
        <rFont val="Calibri"/>
        <family val="2"/>
        <scheme val="minor"/>
      </rPr>
      <t>1) Denuncia contra Área de Salud de San Isidro de Heredia (CCSS), ingresó 6 oc</t>
    </r>
    <r>
      <rPr>
        <b/>
        <sz val="9"/>
        <color theme="1"/>
        <rFont val="Calibri"/>
        <family val="2"/>
        <scheme val="minor"/>
      </rPr>
      <t>t</t>
    </r>
  </si>
  <si>
    <r>
      <t xml:space="preserve">1) Con AJ-327-2016 de 7 nov, entregado 10 noviembre, se solicita a la DG nos aclare si siempre procedemos a redactar denuncia adm ante la Auditoría de la CCSS, dado lo indicado por la Junta en el DGAN-JA-649-2016 de 18 ago 2016, Acuerdo 9.1, en espera de respuesta.
</t>
    </r>
    <r>
      <rPr>
        <b/>
        <sz val="9"/>
        <color theme="1"/>
        <rFont val="Calibri"/>
        <family val="2"/>
        <scheme val="minor"/>
      </rPr>
      <t xml:space="preserve">Nota: </t>
    </r>
    <r>
      <rPr>
        <sz val="9"/>
        <color theme="1"/>
        <rFont val="Calibri"/>
        <family val="2"/>
        <scheme val="minor"/>
      </rPr>
      <t>Respecto a las denuncias contra las Municipalidades de Acosta, Turrialba y La Cruz, informadas como pendientes en el III trimestre, se informa que se le comunicó a la Junta que se consideraba innecesario, en vista que no se presentarían denuncias, remitir copias de los informes de inspección a  las Auditorías de esas tres municipalidades, porque ya se les había enviado, la Junta estuvo de acuerdo. Trámite archivado.</t>
    </r>
  </si>
  <si>
    <t>Dar seguimiento en forma semestral a las denuncias judiciales interpuestas ante el Ministerio Público, a las denuncias  administrativas interpuestas en las instituciones del Sistema Nacional de Archivos a través de oficios, correo electrónico, llamadas telefónicas y visitas del personal del DSAE y a los reclamos administrativos.</t>
  </si>
  <si>
    <t>Informe de seguimiento</t>
  </si>
  <si>
    <t>Meta en proceso.</t>
  </si>
  <si>
    <t xml:space="preserve">Meta cumplida parcialmente nivel medio.
Informe del I Semestre, presentado mediante oficio DGAN-DG-AJ-275-2016 de 24 de agosto de 2016, sobre seguimiento de denuncias administrativas y judiciales. 
Mediante oficio DGAN-DG-AJ-276-2016 de 24 agosto se informó al DSAE revisar detalladamente unas respuestas de Auditorías. </t>
  </si>
  <si>
    <r>
      <rPr>
        <b/>
        <sz val="9"/>
        <color theme="1"/>
        <rFont val="Calibri"/>
        <family val="2"/>
        <scheme val="minor"/>
      </rPr>
      <t xml:space="preserve">Pendiente: </t>
    </r>
    <r>
      <rPr>
        <sz val="9"/>
        <color theme="1"/>
        <rFont val="Calibri"/>
        <family val="2"/>
        <scheme val="minor"/>
      </rPr>
      <t xml:space="preserve"> Informe II semestre</t>
    </r>
  </si>
  <si>
    <r>
      <t xml:space="preserve">Se inició el recibo de respuestas de las Auditorías, a las consultas realizadas en noviembre, con base en las cuales Marianela Calderón elaborará el informe de seguimiento para ser presentado máximo al </t>
    </r>
    <r>
      <rPr>
        <u/>
        <sz val="9"/>
        <color theme="1"/>
        <rFont val="Calibri"/>
        <family val="2"/>
        <scheme val="minor"/>
      </rPr>
      <t>30 enero de 2017, que es la fecha establecid</t>
    </r>
    <r>
      <rPr>
        <sz val="9"/>
        <color theme="1"/>
        <rFont val="Calibri"/>
        <family val="2"/>
        <scheme val="minor"/>
      </rPr>
      <t>a.
Asimismo Jeannette F. investigará el estado de las denuncias penales para brindarle a Marianela el insumo para dicho informe.</t>
    </r>
  </si>
  <si>
    <t>Denunciar ante la Contraloría General de la República el 100% de las instituciones públicas que en forma reiterada, a pesar de inspecciones y seguimientos de inspección, incumplen el marco archivístico vigente. (Basado en el estudio de inspecciones y asesorías de 2005 a 2012)</t>
  </si>
  <si>
    <t>DG/AJ
DSAE</t>
  </si>
  <si>
    <t>Durante este trimeste no hubo denuncias ante la Contraloría General de la República.</t>
  </si>
  <si>
    <t>Durante este año no se presentaron denuncias ante la Contraloría General de la República.</t>
  </si>
  <si>
    <r>
      <t xml:space="preserve">Ninguna pendiente.
</t>
    </r>
    <r>
      <rPr>
        <b/>
        <sz val="11"/>
        <color theme="1"/>
        <rFont val="Calibri"/>
        <family val="2"/>
        <scheme val="minor"/>
      </rPr>
      <t/>
    </r>
  </si>
  <si>
    <r>
      <rPr>
        <b/>
        <sz val="9"/>
        <color theme="1"/>
        <rFont val="Calibri"/>
        <family val="2"/>
        <scheme val="minor"/>
      </rPr>
      <t>Notas:</t>
    </r>
    <r>
      <rPr>
        <sz val="9"/>
        <color theme="1"/>
        <rFont val="Calibri"/>
        <family val="2"/>
        <scheme val="minor"/>
      </rPr>
      <t xml:space="preserve"> Con oficios AJ-132-2016 al AJ-135-2016 de 24 mayo 2016, se informa al DSAE que no se encuentran requisitos suficientes para plantear denuncias ante CGR contra Municipalidades de Puntarenas y Atenas, INVU y CNP. 
_Con oficios AJ-146-2016 a AJ-149-2016 de 30 mayo 2016, se informa DSAE que no se encuentran requisitos suficientes para plantear denuncias ante CGR contra Municipalidades de San Mateo, Santa Bárbara de Heredia y Siquirres y Patronato Nacional de Ciegos. 
Con oficios AJ-156-2016, AJ-158-2016 y AJ-161-2016 de 8 de junio 2016, se informa al DSAE que no se encuentran requisitos suficientes para plantear denuncias ante CGR contra IAFA, MINAE y Municipalidad Tilarán. </t>
    </r>
  </si>
  <si>
    <t>Realizar un análisis del procedimiento ejecutado para la presentación de las denuncias administrativas y judiciales contra las instituciones que forman parte del Sistema Nacional de Archivos, así como los procedimientos relacionados para la elaboración de los informes de inspección y de valoración documental, que brindan información para sustentar estas denuncias, además que incluya el análisis de la utilidad del seguimiento semestral que se realiza de las denuncias administrativas. (Incluye la elaboración de un informe con los resultados obtenidos, conclusiones y recomendaciones).</t>
  </si>
  <si>
    <t>Meta cumplida.
El 02 noviembre se llevó a cabo la última reunión de este año entre SD, DSAE y Asesoría Jurídica, en la que se afinaron políticas para presentación de denuncias que serán tomadas en cuenta para actualizar el procedimiento, que corresponde a Asesoría Jurídica.</t>
  </si>
  <si>
    <t>Meta cumplida.
Con oficio DGAN-DSAE-STA-223-2016 de 29 agosto 2016, el DSAE remitió a la Directora General el informe técnico "Propuesta de reestructuración de informes de inspección elaborados por la Unidad STA", realizado por personal de es unidad con la colaboración de la Asesoría Jurídica. El 28 de setiembre se recibe oficio DGAN-DG-767-2016 de 27 de setiembre 2016, en el que la DG felicita por el trabajo y que le remitan los docs para implementar la primera recomendación ante la CGR y que se insista que se incluya esta temática en el IGI.
El 02 noviembre se llevó a cabo la última reunión de este año entre SD, DSAE y Asesoría Jurídica, en la que se afinaron políticas para presentación de denuncias que serán tomadas en cuenta para actualizar el procedimiento, que corresponde a Asesoría Jurídica.</t>
  </si>
  <si>
    <t>El XXVIII Congreso Archivístico Nacional se llevó a cabo en el Hotel Radisson-San José durante los días 20, 21 y 22 de julio del 2016. El tema abordado fue “Modelo de gestión de documentos y administración de Archivos” elaborado por profesionales de la Subdirección General de Archivos Estatales de España para la Red Internacional de Transparencia y Acceso a la Información. Se contó con la participación de una especialista de esa Subdirección quien explicó el modelo y su implementación:  la señora Beatriz Franco Espino.
Participaron un total de 164 personas: 112 mujeres y 52 hombres.</t>
  </si>
  <si>
    <t>Aún no se encuentran publicados 
los reglamento de la Ley 7202.</t>
  </si>
  <si>
    <t>Una vez que se cuente con los dos reglamentos aprobados y publicados, se dará prioridad a las charlas respectivas para darlos a conocer.</t>
  </si>
  <si>
    <t>Otorgar los Premios Archivísticos Nacionales: 
"Luz Alba Chacón de Umaña" al archivo distinguido.
"José Luis Coto Conde" al mejor trabajo de investigación archivística.</t>
  </si>
  <si>
    <t>Premiación</t>
  </si>
  <si>
    <t>JAAN 
DG</t>
  </si>
  <si>
    <t>Meta cumplida en el tercer trimestre
 del año.</t>
  </si>
  <si>
    <t>Meta cumplida.
Se otorgaron los Premios Archivísticos Nacionales 2016:
_“Luz Alba Chacón de Umaña” al Archivo Distinguido del periodo 2016: Archivo Central Institucional de la Dirección General de Aviación Civil.
_“José Luis Coto Conde” al mejor trabajo de investigación en el campo archivístico a los señores Rafael Alonso Cedeño Molina, Nancy Granados Peraza, Gabriela Guevara Acón y Carlos Eduardo Montero Paniagua, por el artículo titulado "Propuesta de un modelo de requisitos archivísticos para un sistema de gestión de documentos electrónicos de archivos (SGDEA) en Costa Rica"</t>
  </si>
  <si>
    <t>Celebrar la Semana del Archivista Nacional en el marco de la celebración del aniversario de la fundación del Archivo Nacional y del XXVIII Congreso Archivístico Nacional.</t>
  </si>
  <si>
    <t>Celebración</t>
  </si>
  <si>
    <t xml:space="preserve">Meta cumplida.
Se pautó un anuncio en el periódico La Nación, el cual se publicó el 18 de julio, además, la celebración se destacó en el comunicado de prensa producido para la fecha. </t>
  </si>
  <si>
    <t>Incentivar a los archivistas para que programen actividades en sus archivos, el día internacional de los archivos y en la semana del Archivista Nacional.</t>
  </si>
  <si>
    <t>Meta cumplida en el primer semestre del año.</t>
  </si>
  <si>
    <t>Meta cumplida.
Se elaboraron productos gráficos para incentivar a los archivistas para que programen actividades en sus archivos, el día internacional de los archivos y en la semana del Archivista Nacional., los cuales se pautarán a partir de abril. 
Además, se remitió al Blog de archivistas la circular N°06-2016 del 8 de marzo del 2016 invitando a  ejecutar diferentes actividades en torno a estas celebraciones.</t>
  </si>
  <si>
    <t>Emitir el 100% de circulares para el Sistema Nacional de Archivos sobre  asuntos archivísticos de interés institucional  tales como: normativa, opciones de capacitación, eventos, valoración documental, etc. . (Aproximadamente 20 circulares)</t>
  </si>
  <si>
    <t>DG 
DSAE</t>
  </si>
  <si>
    <t xml:space="preserve">Meta cumplida.
Se emitieron 6 circulares:
_N°21-2016: Dictamen C-157-2016 de la Procuraduría General de la República
_N°22-2016: “Consulta pública de la norma nacional de descripción archivística”.
_N°23-2016:  Recordatorio actualización Censo Guía
_N°24-2016: Recordatorio actualización Censo Guía
_N°25-2016:  Transferencia documentos, cumplimiento artículo 53
_N°26-2016: “Consulta pública de la norma nacional de descripción archivística”.
</t>
  </si>
  <si>
    <t xml:space="preserve">Meta cumplida.
Se emitieron 26 circulares: 
_N°01-2016: Premios Archivísticos "Luz Alba Chacón de Umaña" y "José Luis Coto Conde"
_N°02-2016: Presentación del Informe Anual de Desarrollo Archivístico
_N°03-2016: "Cursos de Capacitación” 2016
_N°04-2016: Actividades en la Semana del Archivista Nacional y Día Internacional de los Archivos
_N°05-2016: Préstamo de Exposiciones Itinerantes
_N°06-2016: La Revista del Archivo Nacional recibe artículos para edición 2016
_N°07-2016: Invitación Curso Gestión de Expedientes Administrativos
_N°08-2016: I Comunicado XXVIII Congreso Archivístico Nacional
_N°09-2016: II Comunicado del XXVIII Congreso Archivístico Nacional
N°10-2016: Transferencia de documentos a la Dirección General del Archivo Nacional.
N°11-2016: Normativa vigente en materia de selección y eliminación de documentos.
N°12-2016: Modelos de Asesorías.
N°13-2016: XIX Convocatoria del Programa Iberarchivos ADAI.
N°14-2016: Actualización Censo Guía de Archivos de España e Iberoamérica. 
</t>
  </si>
  <si>
    <t xml:space="preserve">N°15-2016: Censo Guía de Archivos de España e Iberoamérica.  
N°16-2016: Invitación al Stage Technique international d’ archives de 2017 en París.
N°17-2016: Unidades Administrativas para la atención de denuncias.
N°18-2016: Prevención de conductas corruptas o corrupción
N°19-2016: Consulta pública del proyecto de nuevo Reglamento Ejecutivo de la Ley del Sistema Nacional de Archivos, Ley Nº 7202.
N°20-2016: Cursos de Capacitación 2016.
_N°21-2016: Dictamen C-157-2016 de la Procuraduría General de la República
_N°22-2016: “Consulta pública de la norma nacional de descripción archivística”.
_N°23-2016:  Recordatorio actualización Censo Guía
_N°24-2016: Recordatorio actualización Censo Guía
_N°25-2016:  Transferencia documentos, cumplimiento artículo 53
_N°26-2016: “Consulta pública de la norma nacional de descripción archivística”.
</t>
  </si>
  <si>
    <t>Realizar el 100% de las sesiones de la Junta Administrativa de conformidad con las competencias que le asigna la Ley 7202. (Aproximadamente 40 sesiones)</t>
  </si>
  <si>
    <t>Sesiones</t>
  </si>
  <si>
    <t>Meta cumplida.
Durante este trimestre hubo 11 sesiones de la Junta Administrativa del Archivo Nacional y se trataron los siguientes temas relevantes:
1.      Asunto primordial la Construcción IV Etapa del edificio del Archivo Nacional, atención de recursos, permisos, etc.
2.      Aprobación y revisión de carteles, presupuestos, modificaciones, adjudicaciones, pago facturas, contrataciones directas, renovación de contratos, reajustes de precios, entre otros.
3.      Finalización de las Reparaciones de filtraciones en depósitos del DAH, impermeabilizar la sección faltante en losa de depósitos de la II Etapa del edificio, con la empresa Diseño Arqcont, S.A.
4.      Diversas solicitudes del Ministerio de Cultura y Juventud, de Hacienda, de Trabajo y Seguridad Social, de la Contraloría General, de la Tesorera Nacional, entre otras.
5.      Correcciones al Informe sobre el Cumplimiento de la Ley 7202, Cumley, recepción de documentos con observaciones y correcciones.</t>
  </si>
  <si>
    <t xml:space="preserve">Meta cumplida.
Durante este año hubo 42 sesiones de la Junta Administrativa del Archivo Nacional y se trataron los siguientes temas relevantes:
1.      Asunto primordial la Construcción IV Etapa del edificio del Archivo Nacional, atención de recursos, permisos, etc.
2.      Aprobación y revisión de carteles, presupuestos, modificaciones, adjudicaciones, pago facturas, contrataciones directas, renovación de contratos, reajustes de precios, entre otros.
3.      Finalización de las Reparaciones de filtraciones en depósitos del DAH, impermeabilizar la sección faltante en losa de depósitos de la II Etapa del edificio, con la empresa Diseño Arqcont, S.A.
4.      Diversas solicitudes del Ministerio de Cultura y Juventud, de Hacienda, de Trabajo y Seguridad Social, de la Contraloría General, de la Tesorera Nacional, entre otras.
5.      Correcciones al Informe sobre el Cumplimiento de la Ley 7202, Cumley, recepción de documentos con observaciones y correcciones.
</t>
  </si>
  <si>
    <t>6.      Asunto de la presentación de índices por internet, convenio con Master Lex, y cartel para la administración de índices por internet.
7.      Asuntos varios de la Auditoría Interna, a.i.: informes de asesoría, advertencia, apertura de libros, justificaciones de ausencias e incapacidades.
8.      Revisión y resolución de asuntos pendientes de los diferentes departamentos y de la misma Junta.
9.      Análisis de asuntos como: ASCI SEVRI 2007-2010, Informe final del desarrollo archivístico de las instituciones del Sistema Nacional de Archivos.
10.  Aprobación prioritaria de nuevos procedimientos y/o actualizaciones de procedimientos.</t>
  </si>
  <si>
    <t>Participar en el 100% de las reuniones de la carrera de Archivística de la U.C.R., con el fin de cooperar en el desarrollo archivístico nacional.</t>
  </si>
  <si>
    <t xml:space="preserve">Meta cumplida.
La Directora General participó en una reunión de la carrera Archivística de la Universidad de Costa Rica. 
</t>
  </si>
  <si>
    <t>Meta cumplida.
La señora directora participó en  5 reuniones de la carrera de Archivística de la Universidad de Costa Rica durante este año.</t>
  </si>
  <si>
    <t>Participar en el 100% de las reuniones de la Comisión Nacional de Conmemoraciones Históricas que se convoquen.</t>
  </si>
  <si>
    <t xml:space="preserve">Durante este trimestre no se convocó a reunión de la Comisión Nacional de Conmemoraciones Históricas.
</t>
  </si>
  <si>
    <t>Meta cumplida.
Durante el año no se convocó a reunión de la Comisión Nacional de Conmemoraciones Históricas.</t>
  </si>
  <si>
    <t>Colaborar con la Asociación Latinoamericana de Archivos (ALA) en las actividades archivísticas, cuando se solicite.</t>
  </si>
  <si>
    <t>Meta cumplida.
Se mantuvo correspondencia para implementar las acciones acordadas en Santo Domingo, entre ellas la reunión de archivos de ALA, la publicación de una breve historia de ALA, entre otros.</t>
  </si>
  <si>
    <t>Meta cumplida.
Durante el año hubo intercambio de correspondencia para planificar la reunión de ALA  en República Dominicana, la cual se efectuó el 26 y 27 de junio, en donde se revisaron numerosos asuntos: informe de tesorería, Plan estratégico 2016-2018; próxima reunión en México en 2017, entre otros asuntos.
Además, la señora Ivannia Valverde Guevara participó como ponente en el II Seminario Iberoamericano de Archivos sobre Valoración Documental: Actualidad y Perspectiva, en República Dominicana.</t>
  </si>
  <si>
    <t>Apoyar las actividades que se realicen en el marco del Plan de Comunicaciones 2016 de Sinergia ALA.</t>
  </si>
  <si>
    <t xml:space="preserve">Meta cumplida.
Maureen Herrera, coordinadora de la Unidad de Proyección participó en la reunión de la Red Sinergia ALA, del 9 al 11 de noviembre, en Santiago Chile, en la cual se analizó el trabajo de la red y se estableció el plan a 2018. Como parte de la agenda, Herrera también fue expositora en el seminario “El rol de la comunicación en los Archivos”. Desde Chile se dio cobertura a la actividad por medio de publicaciones en redes sociales y la redacción y envío de un comunciado de prensa. La señora Herrera informó de su viaje mediante el oficio PI-155-2026, del 21 de noviembre. 
Se trabajó material desde Costa Rica (noticia, conmemoraciones y documentos curiosos) y se pautó en Facebook y Twitter el material generado por la red. Además, se enviaron a México fotografías para el nuevo sitio web de ALA </t>
  </si>
  <si>
    <t xml:space="preserve">Meta cumplida.
A lo largo del año se efectuó lo siguiente: 
- Envío de información a la red  (noticia, conmemoraciones y documentos curiosos)
- Pauta en redes sociales de la información generada por la red. 
- Recepción del Plan de Comunicación de la red, en mayo. 
- Envío de nformación para participar en la campaña conjunta "Un Archivo es…" que se efectuó con motivo del Día Internacional de los Archivos. 
- Pauta en Facebook y Twitter de la información que generó la campaña  "Un Archivo es…" que se efectuó con motivo del Día Internacional de los Archivos.
- Difusión de la infografía sobre la importancia de los archivos nacionales, producida por la red. 
- Maureen Herrera, coordinadora de la Unidad de Proyección participó en la reunión de la Red Sinergia ALA, del 9 al 11 de noviembre, en Santiago Chile, en la cual se analizó el trabajo de la red y se estableció el plan a 2018. Como parte de la agenda, Herrera también fue expositora en el seminario “El rol de la comunicación en los Archivos”. Desde Chile se dio cobertura a la actividad por medio de publicaciones en redes sociales y la redacción y envío de un comunciado de prensa. La señora Herrera informó de su viaje mediante el oficio PI-155-2026, del 21 de noviembre. 
-  Envío de fotografías a México para el nuevo sitio web de ALA </t>
  </si>
  <si>
    <t>Cooperar con el Consejo Internacional de Archivos en  las actividades archivísticas de mutuo interés, cuando sean de su conocimiento.</t>
  </si>
  <si>
    <t>Meta cumplida.
Únicamente se recibió correspondencia y publicaciones sobre actividad del CIA y el Congreso Archivístico de Corea el presente año.</t>
  </si>
  <si>
    <t>Meta cumplida.
Únicamente se recibió correspondencia sobre actividad del CIA y el Congreso Archivístico de Corea el presente año.</t>
  </si>
  <si>
    <t xml:space="preserve">Cooperar con el Programa ADAI en 2 actividades: 
A) Asistencia a la reunión anual  del Comité Intergubernamental del Programa ADAI; 
B) Tramitación y ejecución de proyectos que se aprueben para Costa Rica de la XVIII Convocatoria del Programa. </t>
  </si>
  <si>
    <t>Meta cumplida.
A) Meta cumplida en el primer semestre del año.
B) En este año se ejecutaron dos proyectos: 2014/034 y 2014/039, los cuales están concluidos.
_Se remitieron 7 proyectos  del Archivo Nacional para la XIX Convocatoria, antes del 30 de setiembre.
_Se trabajó en la reformulación de tres proyectos de la XVIII Convocatoria y se remitieron en el mes de noviembre.</t>
  </si>
  <si>
    <r>
      <t xml:space="preserve">Meta cumplida.
A)  Se mantuvo correspondencia para definir la agenda para la reunión del Comité Intergubernamental de junio en República Dominicana.
La reunión del Comité Intergubernamental se efectuó el 27 y 28 de junio den República Dominicana en donde se revisaron los documentos sobre la administración y se aprobaron para Costa Rica los siguientes proyectos:
</t>
    </r>
    <r>
      <rPr>
        <b/>
        <sz val="9"/>
        <rFont val="Calibri"/>
        <family val="2"/>
        <scheme val="minor"/>
      </rPr>
      <t>DAN:</t>
    </r>
    <r>
      <rPr>
        <sz val="9"/>
        <rFont val="Calibri"/>
        <family val="2"/>
        <scheme val="minor"/>
      </rPr>
      <t xml:space="preserve">
1) Revisar, coser y archivar índices notariales del período 2013-2015, I Etapa. 
2) Digitación  de registros de índices notariales periodo 2010-2012, I Etapa. 
</t>
    </r>
    <r>
      <rPr>
        <b/>
        <sz val="9"/>
        <rFont val="Calibri"/>
        <family val="2"/>
        <scheme val="minor"/>
      </rPr>
      <t>DAH:</t>
    </r>
    <r>
      <rPr>
        <sz val="9"/>
        <rFont val="Calibri"/>
        <family val="2"/>
        <scheme val="minor"/>
      </rPr>
      <t xml:space="preserve">
1) Descripción y digitación de registros de tomos de protocolos notariales del periodo 1911-1925 (Primera etapa).
2) Digitación en base de datos de inventarios y fichas del fondo documental Relaciones Exteriores. 
</t>
    </r>
    <r>
      <rPr>
        <b/>
        <sz val="9"/>
        <rFont val="Calibri"/>
        <family val="2"/>
        <scheme val="minor"/>
      </rPr>
      <t>DSAE:</t>
    </r>
    <r>
      <rPr>
        <sz val="9"/>
        <rFont val="Calibri"/>
        <family val="2"/>
        <scheme val="minor"/>
      </rPr>
      <t xml:space="preserve">
1) II Etapa: Depuración del cuadro de control automatizado de todas las series documentales declaras con valor científico cultural por la Comisión Nacional de Selección  y Eliminación de documentos (CNSED) de 1991 a 2013. Por 4.000,00 €
</t>
    </r>
    <r>
      <rPr>
        <b/>
        <sz val="9"/>
        <rFont val="Calibri"/>
        <family val="2"/>
        <scheme val="minor"/>
      </rPr>
      <t>Archivo Arquideosenano Curia Metropolitana:</t>
    </r>
    <r>
      <rPr>
        <sz val="9"/>
        <rFont val="Calibri"/>
        <family val="2"/>
        <scheme val="minor"/>
      </rPr>
      <t xml:space="preserve">
1) "Digitalización de las series documentales de cartas pastorales (1867 - 1993) y Visitas Pastorales (1856-1959)"</t>
    </r>
  </si>
  <si>
    <t>B) En este año se ejecutaron dos proyectos: 2014/034 y 2014/039, los cuales están concluidos.
_Se remitieron 7 proyectos  del Archivo Nacional para la XIX Convocatoria, antes del 30 de setiembre.
_Se trabajó en la reformulación de tres proyectos de la XVIII Convocatoria y se remitieron en el mes de noviembre.</t>
  </si>
  <si>
    <t>Meta en proceso.
Durante este trimeste nos se presentaron solicitudes de cooperación con organismos internacionales.</t>
  </si>
  <si>
    <t>Meta en proceso.
Se recibieron del Departamento de Cooperación Internacional del MCJ las siguientes ofertas de Cooperación Internacional:
_Comisión Mixta Costa Rica-Colombia
_Reunión del Mecanismo Binacional con Honduras
_Acuerdo Quintana Roo
Esta ofertas se dieron a conocer a los jefes de Departamento y no se recibieron propuestas de proyectos para este año ni para futuras oportunidades.
El 21 de abril se remitió correo electrónico a las jefaturas de Departamento y se dio a conocer la convocatoria del FIDA-ICA 2016 y el 17 de mayo se informó sobre el Programa de Participación de la UNESCO. Además, la señora directora remitió un recordatorio el 24 de junio comunicando el plazo de vencimiento de esta convocatoria.
No se recibieron propuestas de proyectos.</t>
  </si>
  <si>
    <r>
      <t xml:space="preserve">_No se han presentado solicitudes de cooperación a los siguientes organismos, ya que: 
</t>
    </r>
    <r>
      <rPr>
        <b/>
        <sz val="9"/>
        <rFont val="Calibri"/>
        <family val="2"/>
        <scheme val="minor"/>
      </rPr>
      <t>Fundación Andrew Mellon:</t>
    </r>
    <r>
      <rPr>
        <sz val="9"/>
        <rFont val="Calibri"/>
        <family val="2"/>
        <scheme val="minor"/>
      </rPr>
      <t xml:space="preserve"> El programa no esta recibiendo nuevas solicitudes.
</t>
    </r>
    <r>
      <rPr>
        <b/>
        <sz val="9"/>
        <rFont val="Calibri"/>
        <family val="2"/>
        <scheme val="minor"/>
      </rPr>
      <t>Fundación MAPFRE:</t>
    </r>
    <r>
      <rPr>
        <sz val="9"/>
        <rFont val="Calibri"/>
        <family val="2"/>
        <scheme val="minor"/>
      </rPr>
      <t xml:space="preserve"> No ha habido más convocatorias.
Indican que a partir del 2015 los esfuerzos del área de Cultura se centran en otras áreas que consideran prioritarias.
_El señor Marco Calderón sugirió presentar ante el FIDA el proyecto "Restauración, reproducción y cosido de la colección “Impresos” del Archivo Nacional para su facilitación a las actuales y futuras generaciones", sin embargo, de acuerdo con las directrices del FIDA, no ofrece ayuda para subvencionar las actividades normales de un archivo.
</t>
    </r>
    <r>
      <rPr>
        <b/>
        <sz val="9"/>
        <rFont val="Calibri"/>
        <family val="2"/>
        <scheme val="minor"/>
      </rPr>
      <t/>
    </r>
  </si>
  <si>
    <t xml:space="preserve">Se mantendrá la revisión periódica de los sitios Web de estos organismos para verificar la publicación de ofertas de cooperación.
</t>
  </si>
  <si>
    <r>
      <t xml:space="preserve">Meta en proceso.
Se emitió el oficio AD-018-2016 a los jefes de departamento recordando las fuentes existentes de cooperación  para el Archivo Nacional y se solicita la revisión y replanteamiento de la cartera de proyectos definida el año anterior.
Se efectuaron reuniones para la definición de la cartera de proyectos con los Departamentos:
DAH: 7 de diciembre
DCONS: 8 de diciembre
DTI: 12 de diciembre
</t>
    </r>
    <r>
      <rPr>
        <sz val="9"/>
        <color rgb="FFFF0000"/>
        <rFont val="Calibri"/>
        <family val="2"/>
        <scheme val="minor"/>
      </rPr>
      <t xml:space="preserve">
</t>
    </r>
  </si>
  <si>
    <t>Meta cumplida parcialmente nivel alto.
Se cuenta con una cartera de proyectos  que abarca a los departamentos DCONS, DAN, DTI, DAH. 
Está pendiente la información de los proyectos del DSAE.
Se recibió el 18 de marzo la circular DM-012-2016 del Despacho de la Ministra de Cultura, referente a la Estrategia de Cooperación Internacional que desarrollará el Departamento de Cooperación Internacional del MCJ y donde solicitaron remitir las prioridades de la institución en materia de Cooperación Internacional: Se remitió la información solicitada, indicando como prioridad: 
_Digitalización de fondos 
_Preservación Digital de documentos
_Conservación y preservación documental
Y se informó sobre proyectos del banco de proyectos que involucran estas áreas.
Se emitió el oficio AD-018-2016 a los jefes de departamento recordando las fuentes existentes de cooperación  para el Archivo Nacional y se solicita la revisión y replanteamiento de la cartera de proyectos definida el año anterior.
Se efectuaron reuniones para la definición de la cartera de proyectos con los Departamentos:
DAH: 7 de diciembre, DCONS: 8 de diciembre
DTI: 12 de diciembre</t>
  </si>
  <si>
    <t>Por diversas circunstancias no se pudieron efectuar las reuniones con los Departamentos DAN, DSAE, DAF y DG, por lo que se reprogramaron para el mes de enero del 2017.</t>
  </si>
  <si>
    <t>Una vez definidas las ideas de proyectos para la cartera se remitirá informe a la señora Directora para su aval en el mes de enero del 2017.</t>
  </si>
  <si>
    <t>Asistir a un evento internacional convocado por la Asociación Latinoamericana de Archivos y/o el Consejo Internacional de Archivos.</t>
  </si>
  <si>
    <t>Meta cumplida.
La señora directora, Virginia Chacón Arias participó en la reunión del Comité Director de ALA en República Dominicana y en el II Seminario Iberoamericano  de Archivos "La valoración documental: actualidad y perspectiva", los días 29 y 30 de junio.
Además, la señora Ivannia Valverde Guevara, jefa del DSAE participó como conferencista en este Seminario.</t>
  </si>
  <si>
    <t>Participar en el 100% de las reuniones que convoque la Comisión Nacional de Memoria del Mundo.</t>
  </si>
  <si>
    <t xml:space="preserve">Meta cumplida.
Se participó en en 3 reuniones de la Comisión Nacional de Memoria del Mundo durante este trimestre.
</t>
  </si>
  <si>
    <t>Meta cumplida.
Se participó en en 7 reuniones de la Comisión Nacional de Memoria del Mundo y se presetaron 2 propuestas del fondos documentales del Archivo Nacional para el Registro Nacional, Regional e Internacional de Memoria del Mundo.</t>
  </si>
  <si>
    <t>Analizar el 100% de las propuestas que se reciban para el registro nacional de Memoria del Mundo.</t>
  </si>
  <si>
    <t>Meta cumplida.
Fueron declarados dentro del registro nacional de Memoria del Mundo los documentos sobre la Corte de Justicia Centroamericana y Abolición del Ejército al Registro Internacional y al Nacional de Memoria del Mundo.</t>
  </si>
  <si>
    <t>Meta cumplida.
Se recibieron 5 candidaturas para el Registro Nacional y fueron aprobadas 4 de éstas, entre ellas las 2 presentadas por el Archivo Nacional. La actividad formal de comunicación se llevó a cabo el 2 de diciembre.
Fueron declarados dentro del registro nacional de Memoria del Mundo los documentos sobre la Corte de Justicia Centroamericana y Abolición del Ejército así como otros fondos de la Corte Interamericana de Derechos Humanos; Archivo Arquideocesano de la Curia Metropolitana.
Asímismo, el Comité Regional de Memoria del Mundo para América Latina y el Caribe inscribió en su registro los documentos relativos a la abolición del ejército.</t>
  </si>
  <si>
    <t>Iniciar las gestiones para la actualización de la información de los 70 archivos costarricenses que están en el Censo Guía de Archivos del portal virtual del Ministerio de Cultura de España</t>
  </si>
  <si>
    <t>Información actualizada en portal</t>
  </si>
  <si>
    <t xml:space="preserve">DG/AD 
</t>
  </si>
  <si>
    <t>Meta en proceso.
Se remitieron a la instituciones involucradas las siguientes circulares, donde se recordó el envío de la información al Centro de Información de Documentos de Archivos (CIDA), de la Subdirección General de Archivos Estatales de España ya se completando en línea el formulario o llenándo y remitiendolo por correo electrónico:
_N°23-2016 Actualización Censo Guía de Archivos de España e Iberoamérica, de fecha 26 de octubre.
_N°24-2016 Censo Guía de Archivos de España e Iberoamérica de la misma fecha.
A la fecha 38 archivos han remitido el fomulario para actualizar esta información.</t>
  </si>
  <si>
    <t>Meta cumplida.
Se remitieron a la instituciones involucradas las siguientes circulares, donde se solicitó el envío de la información al Centro de Información de Documentos de Archivos (CIDA), de la Subdirección General de Archivos Estatales de España ya se completando en línea el formulario o llenándo y remitiendolo por correo electrónico:
_N°14-2016 Actualización Censo Guía de Archivos de España e Iberoamérica, de fecha 27 de julio.
_N°15-2016 Censo Guía de Archivos de España e Iberoamérica de la misma fecha.
_N°23-2016 Recordatorio Actualización Censo Guía de Archivos de España e Iberoamérica, de fecha 26 de octubre.
_N°24-2016 Recordatorio Censo Guía de Archivos de España e Iberoamérica de la misma fecha.
A la fecha 38 archivos han remitido el fomulario para actualizar esta información.</t>
  </si>
  <si>
    <t>Meta cumplida.
La Directora General participó en 61 reuniones de la Junta Administrativa, MCJ; jefaturas, personal de la DG; siguimiento de jefaturas de diferentes departamentos; Comisión de Memoria del Mundo; control Interno y ASCI-SEVRI; CCSS; Sr. Presidente de la República; Consejo de Gobierno; proveedores; Auditoría Interna; base de datos; criterios Valoración, etc.</t>
  </si>
  <si>
    <t>Meta cumplida.
Dirección General
Participación en 225 reuniones de la Junta Administrativa del Archivo Nacional; Jefes; Comisión de Memoria del Mundo; del Ministerio de Cultura y Juventud; Plan Presupuesto 2017; Programa ADAI; Criterios Valoración; Bases de Datos; Carrera de Archivística; personal Dirección General; diversos jefes y coordinadores; Auditoría Interna; señor Alfredo Villalobos; conferencia de prensa y otros de la exposición sobre el Océano Pacífico; Día del Funcionario Público; nuevo coordinador del Archivo Central ; Gestión y conservación de documentos electrónicos; empresa BIS; proyectos de Reglamentos; Plan correctivo del IGI; becas al exterior; Comisión de la Ética; ALA, entre otras.Comisión de Control Interno; personal de la Dirección General, Evaluación de acciones pendientes ASCI-SEVRI 2006-2016; Censo Guía de Archivos de Costa Rica, ; Nuevos Reglamentos; becas al exterior; Comité Editorial, presupuesto 2017;  documentos digitalizados; Política de gestión de información, Teletrabajo; propuestas de memoria del Mundo, Donación de mapas y colecciones Villalobos; control Interno y ASCI-SEVRI 2016; CCSS; Sr. Presidente de la República; Consejo de Gobierno; proveedores; Auditoría Interna; base de datos; criterios Valoración, entre otras.</t>
  </si>
  <si>
    <t xml:space="preserve">Meta cumplida.
La Subdirectora General participó en 56 reuniones, donde destacan reuniones de coordinación con las unidades de la Dirección General,  reuniones con la CNSED,  reuniones con los jefes y equipos de trabajo de los departamentos, reuniones de jefaturas, reuniones de personal de la DG y  con personal del DCONS, reuniones con la comisión de Teletrabajo,  reuniones con la comisión CIPSEDI, reuniones con la comisión gerencial de TI, reuniones con otras comisiones.  ASCI-SEVRI 2016.
</t>
  </si>
  <si>
    <t>Meta cumplida.
Subdirección General:
Participación en 238 reuniones, donde destacan reuniones de coordinación con las unidades de la Dirección General,  sesiones de JAAN,  reuniones con la CNSED,  reuniones de coordinación con los jefes y equipos de trabajo delos departamentos,  reuniones de jefaturas,  reuniones del personal de la DG,  reuniones de las comisiones de Teletrabajo y CIPSEDI, entre otras. Además participación en entrevistas para la evaluación del desempeño del personal de la DG y jefaturas, participación en dos charlas internas, en la actividad programada con Museógrafos en el marco del exposición Pacífico, en la visita a la exposición de un grupo de participantes a curso de la Agencia de Cooperación Española,  reuniones con la comisión gerencial de TI,  reunión comité editorial,  reuniones con otras comisiones y reuniones con equipo investigador del MCJ.  Además,  reunión en el MCJ de la comisión Institucional Teletrabajo,  talleres de capacitación CIPSEDI convocado por la Vicepresidencia de la República,  cines foros (CIPSEDI y en el TSE),  reuniones para realizar 16 entrevistas al personal del DSAE con equipo investigador del MCJ. Del 19 de agosto al 16 de septiembre, jefe por recargo del DCONS. ASCI-SEVRI 2016.</t>
  </si>
  <si>
    <t>Realizar una Autoevaluación del Sistema de Control Interno del Archivo Nacional del año 2016 y formular el Plan de Mejoras respectivo.</t>
  </si>
  <si>
    <t xml:space="preserve">Meta cumplida.
Se llevó a cabo la Autoevaluación del Sistema de Control Interno del Archivo Nacional:
_El 31 de octubre y el 3 de noviembre del 2016 se realizó la Plenaria del SEVRI con todos los departamentos y sus equipos de enlace.
_Las Plenarias para la ASCI se llevaron a cabo:
DTI, 21 de noviembre y 1° de diciembre, 2016
DAF, 22 de noviembre de 2016
DAN, 23 de noviembre de 2016
DAH, 28 de noviembre y 6 de diciembre, 2016
DSAE, 29 de noviembre y 6 de diciembre, 2016
DCONS, 6 de diciembre de 2016
Los informes finales junto con el plan de mejoras se presentaron para aprobación de la Junta Admistrativa según los oficios: DGAN-CCI-007-2016 del 13 de diciembre del 2016. </t>
  </si>
  <si>
    <t>Meta cumplida en el primer semestre del año y se mantiene actualizada con los documentos seleccionados por la Subdirección General.</t>
  </si>
  <si>
    <t>Meta cumplida.
Se creó la carpeta compartida en la Dirección General la cual incluye documentos de interés para todas la funcionarias, Normativa, Directrices, entre otros. Esta carpeta se mantiene actualizada.</t>
  </si>
  <si>
    <t xml:space="preserve">Meta cumplida.
Se entregó primera versión del procedimiento  "Grabación con cámara de video digital de eventos que organiza el Archivo Nacional"a la Unidad de Planificación (PI-118-2016, del 23 de agosto). 
- La Unidad de Planificación remitió el documento a la subdirectora general, Carmen Campos Ramírez (P-170-2016, del 30 de agosto). 
- La subdirectora general envió el documento a  la directora general, Virginia Chacón (SD-364-2016, del 30 de agosto). 
- La JAAN aprueba el procedimiento por medio del acuerdo No. 27, de la sesión No. 28-2016, del 7 de septiembre de 2016. </t>
  </si>
  <si>
    <t xml:space="preserve">Meta cumplida.
Se envió la propuesta a la Dirección General mediante el oficio PI-42 -2016, del  31 de marzo de 2016, previa consulta a los jefes de la departamentos: Conservación, Histórico y Administrativo Financiero. </t>
  </si>
  <si>
    <t xml:space="preserve">Subir periódicamente al sitio web del Archivo Nacional, documentos audiovisuales relevantes que se graben sobre el quehacer del Archivo Nacional, con el fin de mantener actualizado al usuario sobre las actividades y eventos que organiza. </t>
  </si>
  <si>
    <t>Publicación de actividades en web</t>
  </si>
  <si>
    <t>DG/PI
DTI
DCONS</t>
  </si>
  <si>
    <t xml:space="preserve">Meta en proceso.
A solicitud de la coordinadora de la Unidad, Catalina Zúñiga, revisó una serie de materiales con potencial para publicar en el sitio. Recomendó la Tertulia de Gobierno Abierto, pero Ivannia Ivannia Valverde indicó que dados los cambios que se han generado en el tema no sería conveniente subirla al sitio. Los otros videos sugeridos se refieren a 195 años de Independencia y un Foro sobre el Día Internacional de la Discapacidad 2015, trasladó el  Maureen Herrera para sus validación. Luego de revisar el material se envió al Departamento de Conservación para su edición. </t>
  </si>
  <si>
    <t xml:space="preserve">Meta cumplida parcialmente nivel alto.
Se solicitó información al Departamento de Conservación sobre materiales grabados y de lo informado se seleccionó una tertulia sobre "Gobierno Abierto" que fue remitida en disco por dicho departamento el 24 de mayo. Posteriormente, a solicitud de la coordinación, en noviembre Catalina Zúñiga  revisó una serie de materiales con potencioal para publicar en el sitio. Recomendó la Tertulia de Gobierno Abierto, la misma seleccionada desde principio de año,  pero Ivannia Ivannia Valverde, jefe del DSAE, indicó que dados los cambios que se han generado en el tema no sería conveniente subirla al sitio. Los otros videos sugeridos se refieren a 195 años de Independencia y un Foro sobre el Día Internacional de la Discapacidad 2015. En diciembre Maureen Herrera validó el material y lo envió al Departamento de Conservación para su edición. </t>
  </si>
  <si>
    <t xml:space="preserve">Dado que fue necesario dar prioridad a otros asuntos, Maureen Herrera no logró validar el material seleccionado con la antelación requerida para que se editara en Conservación y luego se publicara en el sitio. </t>
  </si>
  <si>
    <t>Dado que el material se envió a editar en diciembre, se espera que en enero esté disponible para publicar en el sitio, para lo cual se dará un seguimiento permanente.</t>
  </si>
  <si>
    <t xml:space="preserve">Revisar y actualizar el procedimiento "Canje y Donación de publicaciones del Archivo Nacional"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 </t>
  </si>
  <si>
    <t xml:space="preserve">Meta cumplida en el  primer semestre del año. </t>
  </si>
  <si>
    <t>Meta cumplida.
Con oficio DGAN-JA-0333-2016, se informa que dicho procedimiento fue aprobado en la sesión No. 13-2016, celebrada el 27 de abril del 2016.</t>
  </si>
  <si>
    <t>Redactar y tramitar la aprobación del procedimiento nuevo: "Celebración del Día Internacional de los Archivos"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</si>
  <si>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 xml:space="preserve">Meta cumplida.
Se entregó primera versión del procedimiento "Celebración del Día Internacional de los Archivos"  a la Unidad de Planificación (PI-116-2016, del 22 de agosto). 
- La Unidad de Planificación remitió el documento a la subdirectora general, Carmen Campos Ramírez (P-164-2016, del 24 de agosto). 
- La subdirectora general envió el documento a  la directora general, Virginia Chacón (SD-350-2016, del 25 de agosto). 
- La directora general remitió el procedimiento a la JAAN (DG-672-2016, del 30 de agosto). 
- La JAAN aprueba el procedimiento por medio del acuerdo No. 23, de la sesión No. 28-2016, del 7 de septiembre de 2016. </t>
  </si>
  <si>
    <t>Redactar y tramitar la aprobación del procedimiento nuevo: "Formulación del Plan Estratégico Institucional de cada 4 años" y presentar a la Junta Administrativa para su aprobación; incluyendo los siguientes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 5) Una actividad para la realización de un taller previo que capacite a las personas involucradas en la formulación del Plan Estratégico.</t>
  </si>
  <si>
    <t>DG/PLA</t>
  </si>
  <si>
    <t>Meta cumplida en el III Trimestre del año</t>
  </si>
  <si>
    <t>Meta cumplida.
Según el oficio DGAN-JA-734-2016 de fecha 19 de setiembre de 2016 la Junta Administrativa da por aprobado el procedimiento, mediante acuerdo No.10 de la sesión No. 29-2016 del 14 de setiembre del 2016.</t>
  </si>
  <si>
    <t>Meta en proceso.
El DAN redactó la propuesta de reforma de los artículos 27 y 97 del Código Notarial y fueron revisados por la Asesoría Jurídica que redactó tambióen la exposición de motivos.  Pendiente la presentación del proyecto en la Asamblea Legislativa por parte de la Junta Administrativa.</t>
  </si>
  <si>
    <t xml:space="preserve">Meta cumplida parcialmente nivel alto.
El DAN redactó la propuesta de reforma de los artículos 27 y 97 del Código Notarial y fueron revisados por la Asesoría Jurídica que redactó tambien la exposición de motivos.  </t>
  </si>
  <si>
    <t>Pendiente la presentación del proyecto en la Asamblea Legislativa por parte de la Junta Administrativa.</t>
  </si>
  <si>
    <t>Se dará el seguimiento respectivo ante la Junta Administrativa, y una vez presentado en la Asamblea Legislativa.</t>
  </si>
  <si>
    <t>Evaluar semestralmente el grado de avance del Plan de Mejoras del Sistema de Control Interno 2014 y años anteriores (inicia 2006) y presentar un informe a la Junta Administrativa.</t>
  </si>
  <si>
    <t>Evaluación ASCI</t>
  </si>
  <si>
    <t xml:space="preserve">DG/PLA </t>
  </si>
  <si>
    <t>Meta cumplida.
_Mediante correo electrónico del 01 de diciembre de 2016, se informó a la Junta Administrativa el grado de avance del Plan de Mejoras del Sistema de Control Interno 2014 y años anteriores (inicia 2006).</t>
  </si>
  <si>
    <t>Meta cumplida.
Se presentó a la Junta Administrativa  grado de avance del Plan de Mejoras del Sistema de Control Interno 2014 y años anteriores (inicia 2006), según lo realizado durante el año. El avance fue significativo, pero  aún están pendientes de cumplirse 8 acciones correctivas de los años dichos:
1. Se cumplieron al 100% las 7 acciones correctivas pendientes de 2007.
2. Se cumplieron al 100% las 3 acciones correctivas pendientes de 2008.
3. Respecto de acciones pendientes de 2009, se cumplieron 4 al 100%; una del Departamento Administrativo Financiero al 95% y una del Departamento Archivo Histórico al 80% de avance.
4. Respecto de acciones pendientes de 2010, se cumplieron 16 al 100%; una del Departamento Tecnologías de la Información al 95%; una del Departamento Administrativo Financiero al 90%; una del Departamento de Tecnologías de la Información y Departamento de Conservación al 80% y 3 acciones del Departamento de Tecnologías de la Información relacionadas con diseños de sistemas con un avance de tan sólo un 20% (Sistema POI-Presupuesto y Sistema integrado de Transferencias).
Las acciones correctivas de ASCI-SEVRI 2011-2015 tienen tiempo de ser ejecutadas hasta diciembre del 2016 y serán evaluadas nuevamente en enero-febrero 2017.</t>
  </si>
  <si>
    <t>Evaluar semestralmente el grado de avance del Plan de Mitigación de Riesgos 2014 y años anteriores (inicia 2006) y presentar un informe a la Junta Administrativa.</t>
  </si>
  <si>
    <t>Evaluación SEVRI</t>
  </si>
  <si>
    <t>Meta cumplida.
_Mediante correo electrónico del 01 de diciembre de 2016, se informo a la Junta Administrativa el grado de avance del Plan de Mejoras del Sistema de Control Interno 2014 y años anteriores (inicia 2006).</t>
  </si>
  <si>
    <t>Meta cumplida.
Se presentó a la Junta Administrativa  grado de avance del Plan de Mejoras del Sistema de Control Interno 2014 y años anteriores (inicia 2006), según lo realizado durante el año.El avance fue significativo, pero  aún están pendientes de cumplirse 8 acciones correctivas de los años dichos:
1. Se cumplieron al 100% las 7 acciones correctivas pendientes de 2007.
2. Se cumplieron al 100% las 3 acciones correctivas pendientes de 2008.
3. Respecto de acciones pendientes de 2009, se cumplieron 4 al 100%; una del Departamento Administrativo Financiero al 95% y una del Departamento Archivo Histórico al 80% de avance.
4. Respecto de acciones pendientes de 2010, se cumplieron 16 al 100%; una del Departamento Tecnologías de la Información al 95%; una del Departamento Administrativo Financiero al 90%; una del Departamento de Tecnologías de la Información y Departamento de Conservación al 80% y 3 acciones del Departamento de Tecnologías de la Información relacionadas con diseños de sistemas con un avance de tan sólo un 20% (Sistema POI-Presupuesto y Sistema integrado de Transferencias).
Las acciones correctivas de ASCI-SEVRI 2011-2015 tienen tiempo de ser ejecutadas hasta diciembre del 2016 y serán evaluadas nuevamente en enero-febrero 2017.</t>
  </si>
  <si>
    <t>Cumplir con el  Decreto Ejecutivo Nº 33587 del 31 de enero de 2007, denominado "Reforma Establece los Lineamientos técnicos, metodológicos para la elaboración de la estructura del Plan Anual Operativo para las entidades públicas, ministerios y demás órganos"  y la circular 8270 de la Contraloría General de la República.</t>
  </si>
  <si>
    <t>Formular el Plan Operativo Institucional del año 2017 (en formato MIDEPLAN y en el Anexo 9)</t>
  </si>
  <si>
    <t>Plan</t>
  </si>
  <si>
    <t>DG/PLA
Departamentos</t>
  </si>
  <si>
    <t>Meta cumplida en el I Semestre.</t>
  </si>
  <si>
    <t xml:space="preserve">Meta cumplida.
Se formuló el Plan Operativo Institucional del año 2017 (en formato MIDEPLAN y en el Anexo 9). Mediante oficio DGAN-JA-372-2016 de fecha 06 de mayo de 2016 fue remitido al Ministerio de Cultura. </t>
  </si>
  <si>
    <t>Reformular el plan operativo institucional del año 2016.</t>
  </si>
  <si>
    <t>Plan reformulado</t>
  </si>
  <si>
    <t>Meta cumplida.
Se reformuló el plan operativo institucional del año 2016. Mediante oficio DGAN-SD-0283-2016 de fecha 30 de junio de 2016 se remitió el Plan Operativo Institucional con los ajustes correspondientes.</t>
  </si>
  <si>
    <t>Finalizar el registro del proyecto de construcción de la IV Etapa del edificio del Archivo Nacional, en el Banco de Proyectos de Inversión Pública de MIDEPLAN y mantenerlo actualizado.</t>
  </si>
  <si>
    <t>Proyecto inscrito y actualizado</t>
  </si>
  <si>
    <t xml:space="preserve">DG/PLA
</t>
  </si>
  <si>
    <t>Meta cumplida.
_Mediante oficio AI-063-16 de fecha 26 de setiembre el señor Francisco Tula, donde indica que el Proyecto de Inversión No. 1981 denominado "Construcción y equipamiento de un edificio de la Dirección General del Archivo Nacional para salvaguardar el patrimonio documental de la Nación en Curridabat".se encuentra en estado activo y cumple con los requerimientos técnicos vigentes a la fecha.</t>
  </si>
  <si>
    <t>Realizar un informe de evaluación trimestral para presentar a la Secretaría de Planificación del Ministerio de Cultura y Juventud, sobre las metas contenidas en el Plan Nacional de Desarrollo.</t>
  </si>
  <si>
    <t>Informes</t>
  </si>
  <si>
    <t>Meta cumplida.
Se elaboró el informe anual, sobre las metas contenidas en el Plan Nacional de Desarrollo y se presentó a SEPLA el 16 de diciembre de 2016.</t>
  </si>
  <si>
    <t>Meta cumplida.
_Mediante oficio DGAN-DG-P-116-2016 de fecha 07 de julio se remitió a la Secretaría de Planificación del Ministerio de Cultura y Juventud el informe de cumplimiento de metas del I Semestre del Plan Nacional de Desarrollo.
__Mediante oficio DGAN-DG-P-251-2016 de fecha 07 de octubre se remitió a la Secretaría de Planificación del Ministerio de Cultura y Juventud el informe de cumplimiento de metas del III Trimestre del Plan Nacional de Desarrollo.
_Se presentó el informe anual 2016 el 16 de diciembre de 2016</t>
  </si>
  <si>
    <t>Realizar tres informes trimestrales de evaluación del POI 2016 (Anexo 9)</t>
  </si>
  <si>
    <t>Meta en proceso. 
Se recibió el  informe de avance del III Trimestre de cada una de las Jefaturas. Se esta consolidando la información para presentar el informe final.</t>
  </si>
  <si>
    <t>Meta cumplida parcialmente nivel alto.
Se presentarón dos informes de evaluación del POI 2016. Esta en proceso la elaboaración del informe de evaluación del III Trimestre.</t>
  </si>
  <si>
    <t>La atención de otras actividades prioritarias no han permitido finalizar con el cumplimiento de esta meta.</t>
  </si>
  <si>
    <t>Se dará prioridad en la elaboración del informe consolidado del III Trimestre 2016 en el I Trimestre 2017.</t>
  </si>
  <si>
    <t>Realizar un informe de evaluación anual del POI 2015 (Anexo 9)</t>
  </si>
  <si>
    <t>Informe anual</t>
  </si>
  <si>
    <t>Meta cumplida en el I semestre del año.</t>
  </si>
  <si>
    <t>Meta cumplida. 
Se presentó mediante oficio SD-231-2016 de fecha 01 de abril de 2016.</t>
  </si>
  <si>
    <t>Realizar un informe de evaluación anual del POI 2015 para presentar a la Secretaría de Planificación del Ministerio de Cultura y Juventud y a la Secretaría Técnica de la Autoridad Presupuestaria (STAP) en formato de MIDEPLAN.</t>
  </si>
  <si>
    <t>Informe Anual aprobado por la JAAN</t>
  </si>
  <si>
    <t>Meta cumplida. 
Se presentó mediante oficio P-007-2016 de fecha 29 de enero de 2016, el Informe de Evaluación Anual del Plan Operativo Institucional y de Gestión Presupuestaria 2015, correspondiente a nuestra Institución.</t>
  </si>
  <si>
    <t>Remitir la reprogramación del POI 2016 a la Secretaría de Planificación del Ministerio de Cultura y Juventud y a la Secretaría Técnica de la Autoridad Presupuestaria (STAP).</t>
  </si>
  <si>
    <t>POI reprogramado</t>
  </si>
  <si>
    <t>DG/ PLA</t>
  </si>
  <si>
    <t>Meta cumplida.
Se realizó la revisión de los indicadores y se determino eliminar  el que indica: “Determinar el impacto de las inspecciones realizadas en el año 2014 sobre el desempeño y resultados de los archivos centrales en materia archivística así como de las obligaciones y recomendaciones que se debe acatar con base en el cumplimiento de las disposiciones de acatamiento obligatorio y recomendaciones técnicas emitidas en los informes de inspección, de seguimiento de inspección y seguimientos escritos o denuncias a las auditorías y judiciales".
Mediante oficio DGAN-DG-P-058-2016 de fecha 27 de abril de 2016, se procedió a remitir a la señora Ileana González Álvarez, Jefa, SEPLA, MCJ, la reprogramación del POI 2016.</t>
  </si>
  <si>
    <r>
      <rPr>
        <b/>
        <sz val="9"/>
        <rFont val="Calibri"/>
        <family val="2"/>
        <scheme val="minor"/>
      </rPr>
      <t>OCTUBRE</t>
    </r>
    <r>
      <rPr>
        <sz val="9"/>
        <rFont val="Calibri"/>
        <family val="2"/>
        <scheme val="minor"/>
      </rPr>
      <t xml:space="preserve">
DGAN-DAF-2173-2016
DGAN-DAH-615-2016
DGAN-DC-1057-2016
DGAN-DSAE-358-2016
DGAN-DTI-224-2016</t>
    </r>
  </si>
  <si>
    <r>
      <t xml:space="preserve">Por parte de las Jefaturas se presentaron los informes correspondientes:
</t>
    </r>
    <r>
      <rPr>
        <b/>
        <sz val="9"/>
        <rFont val="Calibri"/>
        <family val="2"/>
        <scheme val="minor"/>
      </rPr>
      <t xml:space="preserve">ENERO: </t>
    </r>
    <r>
      <rPr>
        <sz val="9"/>
        <rFont val="Calibri"/>
        <family val="2"/>
        <scheme val="minor"/>
      </rPr>
      <t xml:space="preserve">
DAN-0334-2016 
DAF-333-2016  
DSAE-067-2016
DCONS: DC-139-2016
</t>
    </r>
    <r>
      <rPr>
        <b/>
        <sz val="9"/>
        <rFont val="Calibri"/>
        <family val="2"/>
        <scheme val="minor"/>
      </rPr>
      <t>FEBRERO:</t>
    </r>
    <r>
      <rPr>
        <sz val="9"/>
        <rFont val="Calibri"/>
        <family val="2"/>
        <scheme val="minor"/>
      </rPr>
      <t xml:space="preserve">
DAF-529-2016 
DAH: DAH-175-2016 
DSAE-123-2016 
</t>
    </r>
    <r>
      <rPr>
        <b/>
        <sz val="9"/>
        <rFont val="Calibri"/>
        <family val="2"/>
        <scheme val="minor"/>
      </rPr>
      <t>MARZO:</t>
    </r>
    <r>
      <rPr>
        <sz val="9"/>
        <rFont val="Calibri"/>
        <family val="2"/>
        <scheme val="minor"/>
      </rPr>
      <t xml:space="preserve">
DGAN-DAF-711-2016 
</t>
    </r>
    <r>
      <rPr>
        <b/>
        <sz val="9"/>
        <rFont val="Calibri"/>
        <family val="2"/>
        <scheme val="minor"/>
      </rPr>
      <t>ABRIL:</t>
    </r>
    <r>
      <rPr>
        <sz val="9"/>
        <rFont val="Calibri"/>
        <family val="2"/>
        <scheme val="minor"/>
      </rPr>
      <t xml:space="preserve">
DGAN-DAF-968-2016 
DGAN-DAH-312-2016
DSAE-188-2016 
DGAN-DAF-1155-2016 
DC-450-2016 
DGAN-DTI-131-2016
</t>
    </r>
    <r>
      <rPr>
        <b/>
        <sz val="9"/>
        <rFont val="Calibri"/>
        <family val="2"/>
        <scheme val="minor"/>
      </rPr>
      <t>MAYO</t>
    </r>
    <r>
      <rPr>
        <sz val="9"/>
        <rFont val="Calibri"/>
        <family val="2"/>
        <scheme val="minor"/>
      </rPr>
      <t xml:space="preserve">
DGAN-DAF-1155-2016
DGAN-DAH-352-2017
DGAN-DC-572-2016
DGAN-DTI-143-2016
</t>
    </r>
  </si>
  <si>
    <r>
      <rPr>
        <b/>
        <sz val="9"/>
        <rFont val="Calibri"/>
        <family val="2"/>
        <scheme val="minor"/>
      </rPr>
      <t>JULIO</t>
    </r>
    <r>
      <rPr>
        <sz val="9"/>
        <rFont val="Calibri"/>
        <family val="2"/>
        <scheme val="minor"/>
      </rPr>
      <t xml:space="preserve">
_DAN-0901-2016 de fecha 24 de agosto
_DGAN-DAF-1562-2016 de fecha 11 de agosto
_DGAN-DAH-456-2016 de fecha 19 de agosto
_DGAN-DC-774-2016 de fecha 18 de agosto
_DGAN-DSAE-281-2016 de fecha 16 de agosto
</t>
    </r>
    <r>
      <rPr>
        <b/>
        <sz val="9"/>
        <rFont val="Calibri"/>
        <family val="2"/>
        <scheme val="minor"/>
      </rPr>
      <t>AGOSTO</t>
    </r>
    <r>
      <rPr>
        <sz val="9"/>
        <rFont val="Calibri"/>
        <family val="2"/>
        <scheme val="minor"/>
      </rPr>
      <t xml:space="preserve">
_DAN-1014-2016 de fecha 16 de setiembre
_DGAN-DAF-1793-2016 de fecha 27 de setiembre
_DGAN-DAH-505-2016 de fecha 13 de setiembre
_DGAN-DC-905-2016 de fecha 27 de setiembre
_DGAN-DSAE-310-2016 de fecha 27 de setiembre
</t>
    </r>
    <r>
      <rPr>
        <b/>
        <sz val="9"/>
        <rFont val="Calibri"/>
        <family val="2"/>
        <scheme val="minor"/>
      </rPr>
      <t>SETIEMBRE</t>
    </r>
    <r>
      <rPr>
        <sz val="9"/>
        <rFont val="Calibri"/>
        <family val="2"/>
        <scheme val="minor"/>
      </rPr>
      <t xml:space="preserve">
DGAN-DAF-1982-2016
</t>
    </r>
    <r>
      <rPr>
        <b/>
        <sz val="9"/>
        <rFont val="Calibri"/>
        <family val="2"/>
        <scheme val="minor"/>
      </rPr>
      <t>OCTUBRE</t>
    </r>
    <r>
      <rPr>
        <sz val="9"/>
        <rFont val="Calibri"/>
        <family val="2"/>
        <scheme val="minor"/>
      </rPr>
      <t xml:space="preserve">
DGAN-DAF-2173-2016
DGAN-DAH-615-2016
DGAN-DC-1057-2016
DGAN-DSAE-358-2016
DGAN-DTI-224-2016</t>
    </r>
  </si>
  <si>
    <t>Dotar de un planeamiento estratégico al Archivo Nacional para la formulación de objetivos y metas de mediano y largo plazo.</t>
  </si>
  <si>
    <t>Dar cumplimiento y seguimiento anual al plan estratégico 2015-2018 y el FODA del Archivo Nacional, en lo que corresponde a las metas del año 2016.</t>
  </si>
  <si>
    <t>DG/PLA 
Departamentos</t>
  </si>
  <si>
    <t>Meta en proceso.
El pasado 08 de noviembre, se le solicitó a los involucrados que reportaran el cumplimiento y seguimiento l en lo que corresponde a las metas del año 2015-2016 del Plan.  Se les remitió una matriz qpara que indicaran el grado de avance y logros obtenidos de las metas establecidas.</t>
  </si>
  <si>
    <t>Meta cumplida parcialmente nivel medio.
El pasado 08 de noviembre, se le solicitó a los involucrados que reportaran el cumplimiento y seguimiento l en lo que corresponde a las metas del año 2015-2016 del Plan.  Se les remitió una matriz para que indicaran el grado de avance y logros obtenidos de las metas establecidas. Se puso como plazo máximo de entrega el pasado 28 de noviembre. Se remitió un correo de recordatorio el pasado 30 de noviembre. A la fecha solamente han presentado la información: DSAE, DAN, DAH, CD, CNSED, Archivo Central, Proveeduría, Comisión de Salud Ocupacional. Pendientes: Capacitación, DTI, Proyección, Asistente de Dirección.</t>
  </si>
  <si>
    <t>El atraso en la presentación de la información ha impedido que se realice el informe final.</t>
  </si>
  <si>
    <t>Se dará seguimiento a los involcrados que faltan de presentar la información para que remitan lo solicitado y poder consolidar el informe final, en el I Trimestre de 2017.</t>
  </si>
  <si>
    <t>Elaborar una política institucional para implementar la Directriz para la erradicación de toda forma de violencia contra las mujeres, la promoción de los derechos humanos y de cultura de paz y someterla a la aprobación de la Junta Administrativa del Archivo Nacional.</t>
  </si>
  <si>
    <t>Política institucional aprobada</t>
  </si>
  <si>
    <t xml:space="preserve">DG/SD/PLA </t>
  </si>
  <si>
    <t>Meta cumplida.
_Mediante oficio DGAN-DG-P-185-2016 de fecha 07 de setiembre se remitió a la Subdirección  la propuesta de una política institucional para la erradicación de toda forma de violencia contra las mujeres, la promoción de los derechos humanos y de una cultura de paz.
_Mediante oficio DGAN-SD-369-2016 de fecha 26 de setiembre se da el visto por parte de la Subdirección y se procede a remitirlo a la señora Directora.
_Mediante oficio DGAN-DG-P-232-2016 de fecha 29 de setiembre, se remite la propuesta a la señora Directora para su aprobación.
_Mediante oficio DGAN-DG-793-2016 de fecha 03 de octubre la señora Directora remite con su visto bueno la propuesta  a la Junta Administrativa para su aprobación. 
_Mediante oficio DGAN-JA-803-2016 del 7 de octubre del 2016, acuerdo 9,1 de la sesión 32-2016 del 5 de octubre fue aprobada por la Junta Administrativa.</t>
  </si>
  <si>
    <t>Formular un plan de desarrollo estratégico para la Biblioteca Especializada en Archivística y Ciencias Afines, para el periodo 2017-2020.</t>
  </si>
  <si>
    <t>Plan estratégico</t>
  </si>
  <si>
    <t>DG/PLA 
DG/BIBLIO</t>
  </si>
  <si>
    <t>Meta en proceso.
_Se realizó una reunión con la Señora Subdirectora y la compañera Ana Patricia para revisar los avances del Plan, se realizarón algunas observaciones las cuales se le aplicaron al documento.
_Se desarrollaron las posibles acciones a llevar a cabo durante el perído de viegencia del Plan.</t>
  </si>
  <si>
    <r>
      <rPr>
        <sz val="9"/>
        <rFont val="Calibri"/>
        <family val="2"/>
        <scheme val="minor"/>
      </rPr>
      <t xml:space="preserve"> Meta cumplida parcialmente nivel medio.</t>
    </r>
    <r>
      <rPr>
        <b/>
        <sz val="9"/>
        <rFont val="Calibri"/>
        <family val="2"/>
        <scheme val="minor"/>
      </rPr>
      <t xml:space="preserve">
</t>
    </r>
    <r>
      <rPr>
        <sz val="9"/>
        <rFont val="Calibri"/>
        <family val="2"/>
        <scheme val="minor"/>
      </rPr>
      <t xml:space="preserve">Se elaboro: </t>
    </r>
    <r>
      <rPr>
        <b/>
        <sz val="9"/>
        <rFont val="Calibri"/>
        <family val="2"/>
        <scheme val="minor"/>
      </rPr>
      <t xml:space="preserve">
</t>
    </r>
    <r>
      <rPr>
        <sz val="9"/>
        <rFont val="Calibri"/>
        <family val="2"/>
        <scheme val="minor"/>
      </rPr>
      <t>_Presentación.
_Introducción.
_Misión, Visión, Objetivos Estratégicos, FODA (el cual esta en revisión)
_Acciones por desarrollar</t>
    </r>
  </si>
  <si>
    <t>La atención de otras actividades prioritarias no permitieron finalizar el cumplimiento de esta meta.</t>
  </si>
  <si>
    <t>Se dará prioridad para presentar el documento final en el mes de enero 2017, a cargo de Melina Leal- Patricia Segura.</t>
  </si>
  <si>
    <t>Cumplir con lo establecido en el decreto ejecutivo No. 33678-MP-MEIC, del 10 de abril de 2007, el cual establece que los jerarcas de las instituciones públicas presentarán informes cuatrimestrales sobre el cumplimiento del Programa de Mejora Regulatoria y Simplificación de Trámites.</t>
  </si>
  <si>
    <t>Revisar y actualizar, si fuera necesario, la Guía de Trámites del Archivo Nacional e informar al MEIC para que sea incluido en el Catálogo Nacional de Trámites.</t>
  </si>
  <si>
    <t>Guía de trámites vigente</t>
  </si>
  <si>
    <t>Meta cumplida. 
Se consideraron los trámites y se procedió a incluirlos en el Catálogo Nacional de Trámites los siguientes:
1. Adherir ulterior boleta de seguridad a los testimonios.
2. Valoración Documental. 
3. Fotocopias simples o certificadas de documentos históricos.
4. Reproducción de instrumentos públicos (copias simples o certificadas, certificaciones o ulteriores testimonios) y constancias.
5. Facilitación de documentos con valor administrativo-legal del Archivo Intermedio.</t>
  </si>
  <si>
    <t>Verificar que los trámites que competen a los servicios que brinda cada departamento se encuentren publicados en los despachos de atención al público y en el sitio web.</t>
  </si>
  <si>
    <t>Informes de resultados</t>
  </si>
  <si>
    <t xml:space="preserve">DG/CS
</t>
  </si>
  <si>
    <t>Meta cumplida.
Mediante el oficio DGAN-DG-CS-248-2016 del 07 de noviembre de 2016 se remitió a la Subdirección General los informes con los resultados correspondientes.</t>
  </si>
  <si>
    <t>Meta cumplida. 
Mediante oficios DGAN-DG-CS-186-2016, del 14 de julio de 2016 y DGAN-DG-CS-248-2016, del 07 de noviembre de 2016, se remitió a la Subdirección General los informes con los resultados correspondientes.</t>
  </si>
  <si>
    <t>Cumplir con el artículo 144 de la Constitución Política y el decreto ejecutivo 34418-MP-PLAN  del 28 de marzo de 2008, que establece la responsabilidad de las instituciones públicas de presentar ante la Asamblea Legislativa, la Memoria Anual.</t>
  </si>
  <si>
    <t>Elaborar la Memoria Anual de Actividades del Archivo Nacional del período mayo 2015 a abril 2016.</t>
  </si>
  <si>
    <t>Meta cumplida en el I semestre .</t>
  </si>
  <si>
    <t>Meta cumplida  
El pasado 19 de febrero se presentó la Memoria Anual de Actividades del Archivo Nacional  del periodo mayo 2015 a abril 2016.</t>
  </si>
  <si>
    <t>Cumplir con lo establecido en el artículo 16 de la Ley de Planificación Nacional, sobre la necesidad de realizar una labor sistemática de modernización de la organización y procedimientos de instituciones públicas.</t>
  </si>
  <si>
    <t>Realizar un análisis de los requerimientos para postular al Archivo Nacional al Premio de Calidad de MIDEPLAN</t>
  </si>
  <si>
    <t xml:space="preserve">Informe de resultados </t>
  </si>
  <si>
    <t>DG/PLA
DG/CS
DG/AD</t>
  </si>
  <si>
    <t>Meta cumplida.
_Mediante oficio DGAN-SD-0381-2016 de fecha 14 de setiembre, suscrito por la señora Subdirectora, se solicita completar lo solicitado en el oficio DGAN-SD-0258-2016 en lo que respecta al calendario y al análisis comparativo de los requisitos o criterios que hay que cumplir en cada uno de los premios.
_Mediante oficio DGAN-DG-P-214-2016 de fecha 22 de setiembre se presentó a la Subdirección lo requerido en el oficio anterior.
_Mediante oficio DGAN-SD-0391-2016 de fecha 26 de setiembre de 2016, suscrito por la señora Subdirectora, se remite la ampliación del informe a la señora Directora, se recomienda integrar el equipo de trabajo con el fin de elaborar un plan de trabajo para llevar a cabo el análisis y la postulación.</t>
  </si>
  <si>
    <r>
      <t>Revisar, diagramar y gestionar la aprobación del 100%</t>
    </r>
    <r>
      <rPr>
        <b/>
        <sz val="9"/>
        <rFont val="Calibri"/>
        <family val="2"/>
        <scheme val="minor"/>
      </rPr>
      <t xml:space="preserve"> </t>
    </r>
    <r>
      <rPr>
        <sz val="9"/>
        <rFont val="Calibri"/>
        <family val="2"/>
        <scheme val="minor"/>
      </rPr>
      <t>de los procedimientos presentados a la Unidad de Planificación y correspondientes al ASCI 2006-2010 (Cantidad: 20)</t>
    </r>
  </si>
  <si>
    <t>Procedimientos aprobados</t>
  </si>
  <si>
    <t xml:space="preserve">Meta en proceso.
Se aprobaron los siguientes procedimientos de los años 2006 al 2010:
1-"Declaración de documentos con valor científico cultural de las Universidades Públicas". Sesión 25-2016, fecha: 10-08-16, acuerdo No 8. Oficio DGAN-JA-624-2016, del 16-08-16. 
2. "Digitación de entradas descriptivas en las bases de datos en el Archivo Nacional". Del departamento DSAE.  Sesión 26-2016, fecha 17-08-2016, acuerdo No 15. Oficio DGAN-JA-643-2016, del 17-08-16.
3 - "Inventario de documentos faltantes". Del departamento DAH. Sesión 26-2016, fecha 17-08-2016, acuerdo No. 12, oficio DGAN-JA-640-2016, del 18-08-2016.                                      
4 - "Fotocopia Certificada" . Sesión: 26-2016, fecha 17-08-2016, acuerdo 10, oficio DGAN-JA-638-2016, fecha 18-08-2016. Se realizaron flujo gramas y correcciones a los procedimientos aprobados. 
5 - "Valoración documental, declaratoria de valor científico cultural y autorización de eliminación de documentos", Sesión No. 27-2016, fecha 31-08-2016, acuerdo No. 24. Oficio DGAN-JA-673-2016, del 05-09-2016. 
6 - "Reproducción de filmes y videos a otros soportes documentales", sesión No. 27-2016, del 31 -08-2016, acuerdo No. 23. Oficio DGAN-JA-672-2016, del 05-08-2016.
 7 - "Reproducción de documentos mediante fotocopia simple en el Departamento Archivo Notarial", Sesión No 27-2016, del 31-08-2016, acuerdo No. 22. Oficio DGAN-JA-671-2016, del 05-09-2016.
</t>
  </si>
  <si>
    <t xml:space="preserve">Meta cumplida parcialmente nivel alto.
1. Censos guía. (Censos de archivos públicos y privados).
2. Entradas descriptivas con aplicación de la norma internacional ISAD-G (Elaboración de entradas descriptivas de los fondos, subfondos y colecciones documentales con aplicación de la norma ISAD (G)). 
3.Contabilidad financiera.
4. Elaboración  y actualización de inventarios topográficos. 
7.“Préstamo de documentos de la Unidad de Archivo Intermedio a entidades productoras y tribunales del Poder Judicial”.
5. Valoración documental: declaratoria de valor científico cultural y autorización de eliminación de documentos. Sesión No 27-2016, 31-08-2016, acuerdo 24. DGAN-JA-673-2016, del 05 de setiembre de 2016. 
6. Préstamo de Documentos al Poder Judicial. Nuevo nombre "Préstamo de documentos al Poder Judicial y a la Dirección Nacional de Notariado. Sesión No 30-2016, 26-09-2016, acuerdo 16. DGAN-JA-762-2016, del 26  de setiembre de 2016. 
7. Reproducción de documentos mediante fotocopia simple.  (DAH integro este procedimiento al documento "Reproducción de documentos"). DAN: Sesión No. 27-2016, del 31 de agosto de 2016, acuerdo 22. Oficio DGAN-JA-671-2016, del 05-09-2016. DSAE: Sesión No. 28-2016, del 07 de setiembre de 2016, acuerdo 24. Oficio DGAN-JA-710-2016, del 09-09-2016. DAH: Sesión No. 35-2016, del 26 de octubre de 2016, acuerdo 12, oficio DGAN-JA-864-2016, del 28 de octubre de 2016. 
8. Anteproyecto y Presupuesto Ordinario. Sesión: 28-2016, del 07-09-2016, acuerdo 22, oficio DGAN-JA-708-2016, del 09-09-2016. 
9. Inventario de documentos faltantes.  (Control de fondos). "Control de Fondos. Inventario para detectar faltantes del departamento…" (Cambio de nombre según oficio DG-160-2016, del 09-03-16).  DAH: CONTROL DE FONDOS. INVENTARIO PARA DETECTAR FALTANTES  EN EL ARCHIVO HISTÓRICO. DAN: CONTROL DE FONDOS. INVENTARIO PARA DETECTAR FALTANTES  EN EL ARCHIVO NOTARIAL. DSAE: APROBADO (Sesión No 06-2016, del 17 de febrero de 2016, acuerdo 16, oficio JA-0141-2016, del 22 de febrero de 2016.) DAN: APROBADO   (Sesión No 18-2016, del 08 de junio de 2016, acuerdo 9, DGAN-JA-461-2016, del 15 de junio de 2016        DAH: APROBADO (Sesión No 26-2016, del 17 de agosto de 2016, acuerdo 12, DGAN-JA-640-2016, del 18 de agosto de 2016.
</t>
  </si>
  <si>
    <t>Procedimiento pendiente de aprobación: Capacitación Nacional e Internacional</t>
  </si>
  <si>
    <t>Se dará prioridad en el I Trimestre de 2017, con la implementación de una estrategia de seguimiento permanente en las instancias correspondientes.</t>
  </si>
  <si>
    <t xml:space="preserve">8. "Digitación de instrumentos descriptivos en las bases de datos del Departamento Archivo Histórico", sesión No 27-2016, del 31-08-2016, acuerdo No 21, oficio DGAN-JA-670-2016, del 05-09-2016. 
9- "Inventario de equipo faltante de licencias de software", sesión No. 26-2016 del 17-08-2016, acuerdo No. 13.
10. "Elaboración de estudios de usuarios." Sesión No 36-2016, 02-11-2016, acuerdo 12. DGAN-JA-887-2016.
11. Elaboración de estudios de usuarios. Sesión No 36-2016, 02-11-2016, acuerdo 12. DGAn-JA-887-2016.
12. Rescate de documentos audiovisuales, sonoros, afiches, madipef, partituras, mapas y planos. Sesión N°42-2016 del 21 de diciembre del 2016. Acuerdo 14. Oficio DGAN-JA-1014-2016 del 23 de diciembre del 2016. </t>
  </si>
  <si>
    <t xml:space="preserve">10. Fotocopias certificadas de documentos notariales (Fotocopias certificadas). Sesión: 26-2016, del 17-08-2016, acuerdo 10, oficio DGAN-JA-638-2016, del 18-08-2016. 
11. Recepción y organización de índices por ventanilla. (Recepción de instrumentos públicos depositados personalmente en el Departamento Archivo Notarial). Sesión 26-2016, del 17-08-2016, acuerdo 16, oficio DGAN-JA-644-2016, del 18 de agosto de 2016. 
12. Declaración de documentos con valor científico cultural de las Universidades Públicas. Sesión 25-2016, del 10-08-2016, acuerdo 8, oficio DGAN-JA-624-2016, del 16 de agosto de 2016.
13. Digitación de instrumentos descriptivos en las bases de datos. DSAE: Sesión 26-2016, del 17-08-2016, acuerdo 15, DGAN-JA-643-2016, DEL 18-08-2016. / DAH: Sesión No 27-2016, del 31-08-2016, acuerdo 21, oficio DGAN-JA-670-2016, DEL 05-09-2016. : DAN: Sesión 30-2016, del 21-09-2016, acuerdo 14, DGAN-JA-760-2016, del 26-09-2016. 
14. Reproducción de filmes y videos a otros soportes documentales. Sesión No 27-2016, 31-08-2016, acuerdo 23. DGAN-JA-672-2016, del 05 de setiembre de 2016. 
15. Elaboración de estudios de usuarios. Sesión No 36-2016, 02-11-2016, acuerdo 12. DGAN-JA-887-2016.
16. Préstamo de documentos con vigencia administrativa-legal a entidades productoras: Sesión 09-2016 del 16-03-2016. Acuerdo 23. DGAN-JA-0236-2016 del 18 de marzo, 2016
17. Facilitación de documentos históricos.Sesión 20-2016 del 29-06-2016. Acuerdo 24. DGAN-JA-532-2016 del 01 de julio del 2016.
18. Restauración manual y mecánica de documentos históricos: Sesión 20-2016 del 29-06-2016. Acuerdo 23. DGAN-JA-531-2016 del 01 de julio del 2016.
19. Rescate de documentos audiovisuales, sonoros, afiches, madipef, partituras, mapas y planos. Sesión N°42-2016 del 21 de diciembre del 2016. Acuerdo 14. Oficio DGAN-JA-1014-2016 del 23 de diciembre del 2016. </t>
  </si>
  <si>
    <t>Revisar, diagramar y gestionar la aprobación del 100% de los procedimientos presentados a la Unidad de Planificación y que corresponden al ASCI 2011-2014. (Cantidad: 25)</t>
  </si>
  <si>
    <t xml:space="preserve">Meta en proceso.
Se aprobaron  los siguientes  procedimientos de los años 2011 al 2014:   
1. Trámite y Control de Incapacidades. Sesión No. 37-2016, del 09 de noviembre de 2016, acuerdo 13. Oficio DGAN-JA-907-2016, del 11 de noviembre de 2016. 
2.  "Establecimiento de la vigencia legal y administrativa y el valor científico-cultural de documentos custodiados en el Archivo Intermedio a fin de efectuar selección documental" "Valoración, selección y eliminación de documentos custodiados en la Unidad de Archivo Intermedio". Sesión 38-2016, del 23-11-2016, acuerdo 14, DGAN-JA-924-2016, del 23-11-2016.
3. Confección de contenedores para conservar documentos históricos. Sesión 37-2016, del 09-11-2016 acuerdo 12, DGAN-JA-906-2016, del 11-11-2016. 
4. Conciliación de la cuenta contable de retenciones salariales con las cuentas por pagar y la planilla quincenal. Sesión 37-2016, del 09-11-2016 acuerdo 11, DGAN-JA-905-2016, del 11-11-2016. 
5. Modificación presupuestaria. Sesión 38-2016, del 16-11-2016 acuerdo 15, DGAN-JA-925-2016, del 23-11-2016. 
6. Recepción de índices de instrumentos públicos depositados por correo postal. Sesión N°42-2016 del 21 de diciembre del 2016. Acuerdo 15. Oficio DGAN-JA-1015-2016 del 23 de diciembre del 2016. (2011)
</t>
  </si>
  <si>
    <t>Meta cumplida parcialmente nivel alto.
Se aprobaron los siguientes procedimientos (Total 20):
1. Pago de tiempo Extraordinario (Y cualquier otro que se atrasara). Sesión: 26-2016, del 17-08-2016, acuerdo No 17,  Oficio DGAN-JA-645-2016, del 18-08-2016. 
2. Gestión de Correos Electrónicos (Gestión de Cuentas y Correos Electrónicos Institucionales). Sesión: 35-2016, del 26-10-2016, acuerdo No 13,  Oficio DGAN-JA-865-2016, del 28-10-2016. 
3. Inventario de equipo y licencias de software. Se Cambió el nombre a Registro e Inventario de Equipo y Licencias de Software. Sesión: 26-2016, del 17-08-2016, acuerdo 13, oficio DGAN-JA-641-2016, del 18-08-2016,
4. Cierre de Carpetas Personales en equipos de cómputo de Ex funcionarios. (Cierre de Carpetas Personales en Equipos de Cómputo de la Dirección General del Archivo Nacional).  Sesión: 28-2016, del 07-09-2016, acuerdo 25, oficio DGAN-JA-711-2016, del 09-09-2016.
5. Uso y mantenimiento de vehículos. (Uso, control y mantenimiento de vehículos). Sesión: 41-2016, del 07-12-2016, acuerdo 7, oficio DGAN-JA-982-2016,  del 09-12-2016.
6. Préstamo de material bibliográfico a usuarios internos. Sesión 26-2016, del 16-08-2016, acuerdo 14, oficio DGAN-JA-642-2016, del 18 de agosto de 2016. 
7. Formulación de proyectos y convenios de cooperación a nivel nacional e internacional. Proyectos y convenios de cooperación a nivel nacional e internacional. Sesión No. 41-2016, del 07-12-2016. Acuerdo No.8.  Oficio DGAN-JA-983-2016, del 09-12-2016.
8. Mantenimiento y Administración de Bienes. Sesión No. 31-2016, del 28-09-2016. Acuerdo No. 06.  Oficio DGAN-JA-785-2016, del 07-10-2016.
9. Trámite y Control de Incapacidades. Sesión No. 37-2016, del 09 de noviembre de 2016, acuerdo 13. Oficio DGAN-JA-907-2016, del 11 de noviembre de 2016. 
10. Nulidades de Instrumentos Públicos. Sesión No. 32-2016, del 05-10-2016. Acuerdo No. 07.  Oficio DGAN-JA-801-2016, del 07-10-2016.
11. Expedición de Ulteriores Testimonios. Sesión 30-2016, del 21-09-2016, acuerdo 15, DGAN-JA-761-2016, del 26-09-2016,</t>
  </si>
  <si>
    <t xml:space="preserve">7. Certificación de documentos custodiados en la Unidad de Archivo Intermedio. Sesión N°42-2016 del 21 de diciembre del 2016. Acuerdo  09. Oficio DGAN-JA-1009-2016 del 23 de diciembre del 2016. (2011)
8. Digitalización de tomos de protocolo. Sesión N°42-2016 del 21 de diciembre del 2016. Acuerdo 11. Oficio DGAN-JA-1011-2016 del 23 de diciembre del 2016. (2011)
</t>
  </si>
  <si>
    <t>12. "Establecimiento de la vigencia legal y administrativa y el valor científico-cultural de documentos custodiados en el Archivo Intermedio a fin de efectuar selección documental" "Valoración, selección y eliminación de documentos custodiados en la Unidad de Archivo Intermedio". Sesión 38-2016, del 23-11-2016, acuerdo 14, DGAN-JA-924-2016, del 23-11-2016.
13. Confección de contenedores para mapas y planos. Sesión 33-2016, del 20-10-2016 acuerdo 10, DGAN-JA-826-2016, del 20-10-2016. 
14. Confección de contenedores para conservar documentos históricos. Sesión 37-2016, del 09-11-2016 acuerdo 12, DGAN-JA-906-2016, del 11-11-2016. 
15. Venta de especies fiscales. Sesión 35-2016, del 28-10-2016 acuerdo 14, DGAN-JA-866-2016, del 28-10-2016. 
16. Conciliación de la cuenta contable de retenciones salariales con las cuentas por pagar y la planilla quincenal. Sesión 37-2016, del 09-11-2016 acuerdo 11, DGAN-JA-905-2016, del 11-11-2016. 
17. Modificación presupuestaria. Sesión 38-2016, del 16-11-2016 acuerdo 15, DGAN-JA-925-2016, del 23-11-2016. 
18. Recepción de índices de instrumentos públicos depositados por correo postal. Sesión N°42-2016 del 21 de diciembre del 2016. Acuerdo 15. Oficio DGAN-JA-1015-2016 del 23 de diciembre del 2016. (2011)
19. Certificación de documentos custodiados en la Unidad de Archivo Intermedio. Sesión N°42-2016 del 21 de diciembre del 2016. Acuerdo  09. Oficio DGAN-JA-1009-2016 del 23 de diciembre del 2016. (2011)
20. Digitalización de tomos de protocolo. Sesión N°42-2016 del 21 de diciembre del 2016. Acuerdo 11. Oficio DGAN-JA-1011-2016 del 23 de diciembre del 2016. (2011)</t>
  </si>
  <si>
    <t>Revisar, diagramar y gestionar la aprobación del 100% de los procedimientos presentados a la Unidad de Planificación y que corresponden al ASCI 2015. (Cantidad: 28)</t>
  </si>
  <si>
    <t xml:space="preserve">Meta en proceso.
Se aprobaron los siguientes procedimientos:
1. “Control y trámite de correspondencia que ingresa a través del servicio de mensajería interna y fax a las diferentes unidades administrativas, Actualización del procedimiento "“Control y trámite de correspondencia que ingresa a través del servicio de mensajería interna y fax a las diferentes unidades administrativas” . Sesión 38-2016, del 23-11-2016 acuerdo 13, DGAN-JA-923-2016, del 23-11-2016. 
2. Recepción de tomos y folios con diligencias de reposición ante la Dirección Nacional de Notariado. Sesión N°42-2016 del 21 de diciembre del 2016. Acuerdo 13. Oficio DGAN-JA-1013-2016 del 23 de diciembre del 2016. (2015)
3. Reajuste de precios en contratación Administrativa. Sesión N°42-2016 del 21 de diciembre del 2016. Acuerdo 12.1. Oficio DGAN-JA-1012-2016 del 23 de diciembre del 2016. (2015)
4. Acceso al centro de datos institucional. Sesión N°42-2016 del 21 de diciembre del 2016. Acuerdo 10. Oficio DGAN-JA-1010-2016 del 23 de diciembre del 2016. (2015)
5. Secuestro de documentos custodiados en la Unidad de Archivo Intermedio. Sesión N°42-2016 del 21 de diciembre del 2016. Acuerdo  08. Oficio DGAN-JA-1008-2016 del 23 de diciembre del 2016. (2015)
</t>
  </si>
  <si>
    <t xml:space="preserve">Meta cumplida parcialmente nivel bajo.
Se aprobaron los siguientes procedimientos (Total 13):
1. Administración de contenidos y diseño para el sitio web institucional. (Mantenimiento de página web institucional). Sesión No. 32-2016, del 05-10-2016. Acuerdo No.6.  Oficio DGAN-JA-800-2016, del 07-10-2016.
2. Administración de Contenidos para el perfil institucional en las redes sociales de Facebook  y Twitter. Sesión No. 32-2016, del 05-10-2016. Acuerdo No.8.  Oficio DGAN-JA-802-2016, del 01-10-2016.
3. Tratamiento de la información bibliográfica, y modificar su nombre a: "Tratamiento bibliotecológico de las colecciones Archivística y General". Sesión No. 28-2016, del 07-09-2016. Acuerdo No. 26.  Oficio DGAN-JA-712-2016, del 09-09-2016.
4. Grabación con cámara de video digital de eventos que organiza el Archivo Nacional. Sesión No. 28-2016, del 07-09-2016. Acuerdo No. 27.  Oficio DGAN-JA-713-2016, del 09-09-2016.
5. Celebración del Día Internacional de los Archivos. Sesión No. 28-2016, del 07-09-2016. Acuerdo No. 23.  Oficio DGAN-JA-709-2016, del 09-09-2016.
6. Formulación del Plan Estratégico institucional de cada 4 años. Sesión No. 29-2016, del 19-09-2016. Acuerdo No. 10.  Oficio DGAN-JA-734-2016, del 19-09-2016.
7. “Control y trámite de correspondencia que ingresa a través del servicio de mensajería interna y fax a las diferentes unidades administrativas, Actualización del procedimiento "“Control y trámite de correspondencia que ingresa a través del servicio de mensajería interna y fax a las diferentes unidades administrativas”. Sesión 38-2016, del 23-11-2016 acuerdo 13, DGAN-JA-923-2016, del 23-11-2016. 
</t>
  </si>
  <si>
    <t>Se dará prioridad en el I y II Trimestre de 2017, con la implementación de una estrategia de seguimiento permanente en las instancias correspondientes.</t>
  </si>
  <si>
    <t xml:space="preserve">6. Informe sobre el cumplimiento de la Ley 7202 y su reglamento en las instituciones que integran el Sistema Nacional de Archivos (Cumley). Sesión N°42-2016 del 21 de diciembre del 2016. Acuerdo  07. Oficio DGAN-JA-1007-2016 del 23 de diciembre del 2016. (2015)
7. Caja Chica. Sesión N°42-2016 del 21 de diciembre del 2016. Acuerdo 16. Oficio DGAN-JA-1016-2016 del 23 de diciembre del 2016. (2015)
</t>
  </si>
  <si>
    <t xml:space="preserve">8. Recepción de tomos y folios con diligencias de reposición ante la Dirección Nacional de Notariado. Sesión N°42-2016 del 21 de diciembre del 2016. Acuerdo 13. Oficio DGAN-JA-1013-2016 del 23 de diciembre del 2016. (2015)
9. Reajuste de precios en contratación Administrativa. Sesión N°42-2016 del 21 de diciembre del 2016. Acuerdo 12.1. Oficio DGAN-JA-1012-2016 del 23 de diciembre del 2016. (2015)
10. Acceso al centro de datos institucional. Sesión N°42-2016 del 21 de diciembre del 2016. Acuerdo 10. Oficio DGAN-JA-1010-2016 del 23 de diciembre del 2016. (2015)
11. Secuestro de documentos custodiados en la Unidad de Archivo Intermedio. Sesión N°42-2016 del 21 de diciembre del 2016. Acuerdo  08. Oficio DGAN-JA-1008-2016 del 23 de diciembre del 2016. (2015)
12. Informe sobre el cumplimiento de la Ley 7202 y su reglamento en las instituciones que integran el Sistema Nacional de Archivos (Cumley). Sesión N°42-2016 del 21 de diciembre del 2016. Acuerdo  07. Oficio DGAN-JA-1007-2016 del 23 de diciembre del 2016. (2015)
13. Caja Chica. Sesión N°42-2016 del 21 de diciembre del 2016. Acuerdo 16. Oficio DGAN-JA-1016-2016 del 23 de diciembre del 2016. (2015)
</t>
  </si>
  <si>
    <t>Realizar un estudio para determinar que la nueva estructura organizativa aprobada por Mideplan en el 2015, se esté aplicando debidamente.</t>
  </si>
  <si>
    <t>Informe de resultados</t>
  </si>
  <si>
    <t>La atención de otras actividades prioritarias no permitieron cumplir con esta meta.</t>
  </si>
  <si>
    <t>Se dará prioridad para presentar el informe con los resultados en el I trimestre, a cargo de Melina Leal.</t>
  </si>
  <si>
    <t>Concluir la revisión y actualización del Manual de Procesos del Archivo Nacional, tramitar su aprobación ante la JAAN y hacerlo del conocimiento del personal (Incluye las características de calidad y la identificación de los principales riesgos a que se expone el proceso).</t>
  </si>
  <si>
    <t>Manual de procesos aprobado e informado</t>
  </si>
  <si>
    <t>Meta cumplida. 
Mediante  acuerdo No 3. Oficio DGAN-JA-952-2016, del 01-12-2016, Sesión 25-2016, fecha: 10-08-16, se aprobó el Manual de Procesos</t>
  </si>
  <si>
    <t>Meta cumplida.
 Mediante  acuerdo No 3. Oficio DGAN-JA-952-2016, del 01-12-2016, Sesión 25-2016, fecha: 10-08-16, se aprobó el Manual de Procesos</t>
  </si>
  <si>
    <t>Asesorar en materia legal a la Junta Administrativa, Dirección y Subdirección General, Jefaturas de departamento, funcionarios y particulares en asuntos relacionados con la institución.</t>
  </si>
  <si>
    <t>Responder el 100% de las solicitudes sobre criterios legales  y consultas realizadas presentadas por la JAAN, la Dirección General, jefes de departamento, CNSED y auditoria interna. (Aproximadamente 30)</t>
  </si>
  <si>
    <t>Criterios emitidos</t>
  </si>
  <si>
    <t>Meta en proceso.
Se respondieron 23 solicitudes sobre criterios legales  y consultas.</t>
  </si>
  <si>
    <t>Meta cumplida parcialmente nivel alto.
Se respondieron 56 solicitudes sobre criterios legales  y consultas.</t>
  </si>
  <si>
    <r>
      <rPr>
        <b/>
        <sz val="9"/>
        <rFont val="Calibri"/>
        <family val="2"/>
        <scheme val="minor"/>
      </rPr>
      <t>Pendientes: 1</t>
    </r>
    <r>
      <rPr>
        <sz val="9"/>
        <rFont val="Calibri"/>
        <family val="2"/>
        <scheme val="minor"/>
      </rPr>
      <t xml:space="preserve">
1) Criterio sobre levantamiento de declaratorias de valor cc de documentos de Procomer, ingresó 7 nov
</t>
    </r>
  </si>
  <si>
    <t xml:space="preserve">1) 0% avance, asignada a Jeannette F. el 07 nov, se espera emitirla en enero del 2017
</t>
  </si>
  <si>
    <t>Ingresar a la base de datos el 100% de los registros nuevos de los criterios legales emitidos durante el año y vincularlo con el texto del documento. (Aproximadamente 30)</t>
  </si>
  <si>
    <t>Base de datos  actualizada</t>
  </si>
  <si>
    <t>Meta cumplida.
La base de datos se encuentra actualizada con los criterios emitidos en el cuarto trimestre.</t>
  </si>
  <si>
    <t>Meta cumplida.
La base de datos se encuentra actualizada con los criterios emitidos en el 2016.</t>
  </si>
  <si>
    <t>Atender y resolver el 100% de las solicitudes de análisis jurídico de diferentes documentos,  a petición de autoridades institucionales, tales como proyectos de ley, normas jurídicas, dictámenes, entre otros; a fin de determinar la acción por seguir. (Aproximadamente 40)</t>
  </si>
  <si>
    <t>Meta en proceso. 
Se atendieron y resolvieron 8 solicitudes de análisis jurídico.</t>
  </si>
  <si>
    <t>Meta cumplida parcialmente nivel alto.
Se atendieron y resolvieron 25 solicitudes de análisis jurídico.</t>
  </si>
  <si>
    <r>
      <rPr>
        <b/>
        <sz val="9"/>
        <color theme="1"/>
        <rFont val="Calibri"/>
        <family val="2"/>
        <scheme val="minor"/>
      </rPr>
      <t xml:space="preserve">Pendientes: 1
</t>
    </r>
    <r>
      <rPr>
        <sz val="9"/>
        <color theme="1"/>
        <rFont val="Calibri"/>
        <family val="2"/>
        <scheme val="minor"/>
      </rPr>
      <t xml:space="preserve">1) Análisis jurídico Dictamen C-160-2016 de la PGR sobre directrices de la JAAN para las municipalidades, ingresó 11 agosto.  En conjunto con SD y jefe DSAE.
</t>
    </r>
  </si>
  <si>
    <t xml:space="preserve">1) 0% avance. Se había propuesto reunión para 12 setiembre pero no se concretó, se debe reprogramar para realizar este análisis. Se dará prioridad en el I Trimestre de 2017.
</t>
  </si>
  <si>
    <t>Redactar el 100% de escritos o documentos para efectuar diferentes gestiones administrativas o judiciales (formalización de donaciones, convenios, contestación de notificaciones, recursos de amparo, resoluciones  para regular determinadas actividades internas de la institución, oficios a solicitud de la Dirección General, entre otros). (Aproximadamente 40)</t>
  </si>
  <si>
    <t xml:space="preserve">Escritos redactados </t>
  </si>
  <si>
    <t>Meta en proceso.
Se redactaron 18 escritos y/o documentos para efectuar diferentes gestiones administrativas o judiciales</t>
  </si>
  <si>
    <t>Meta cumplida parcialmente nivel alto.
Se redactaron 68 escritos y/o documentos para efectuar diferentes gestiones administrativas o judiciales</t>
  </si>
  <si>
    <r>
      <rPr>
        <b/>
        <sz val="9"/>
        <color theme="1"/>
        <rFont val="Calibri"/>
        <family val="2"/>
        <scheme val="minor"/>
      </rPr>
      <t>Pendientes: 3</t>
    </r>
    <r>
      <rPr>
        <sz val="9"/>
        <color theme="1"/>
        <rFont val="Calibri"/>
        <family val="2"/>
        <scheme val="minor"/>
      </rPr>
      <t xml:space="preserve">
1) Redactar actualización procedimiento de Denuncias Adm y judiciales contra SNA, ingresó 27 abril.  
2) Redactar respuesta a denuncia interpuesta en el AN por un ciudadano contra Alcaldesa de Municipalidad San Pablo Heredia por condiciones del Archivo Central, en conjunto con DSAE. Ingresó 12 julio
3) Redactar propuesta convenio JAAN-Bellas Artes de la UCR para maestría en conservación y restauración patrimonio cultural, ingresó 05 agosto.
</t>
    </r>
  </si>
  <si>
    <t xml:space="preserve">1) 0% avance, bajo responsabilidad de Guiselle, no se ha podido iniciar la actualización, aunque se planeó iniciarla en nov, debido a las múltiples labores y procesos ASCI-SEVRI
2) Bajo responsabilidad de Jeannette y Jefe DSAE. Se solicitó autorización a DG para hacer inspección no programada,  quien la concedió el 27 de julio y DSAE la realizó, según correo-e de 19 oct con el oficio DGAN-DSAE-STA-273-2016 de 18 oct se remitió a la DG primera versión informe de inspección, la cual se devolvió con observaciones con DG-962-2016 de 22 nov
3) 75% avance. Con AJ-288-2016 de 9 setiembre Marianela lo remitió a la Junta para revisión, luego se agregaron aportes de Marco C. que estaba fuera del país y se envió a la UCR para revisión y firma del rector, con AJ-339-2016 de 17 nov, no se ha recibido respuesta.
</t>
  </si>
  <si>
    <t>Revisar  el 100% de escritos o documentos para efectuar diferentes gestiones administrativas o judiciales (formalización de donaciones, convenios, contestación de notificaciones, oficios a solicitud de la Dirección General, entre otros).
(Aproximadamente 35)</t>
  </si>
  <si>
    <t>Escritos revisados</t>
  </si>
  <si>
    <t>Meta cumplida.
Se revisaron 13 escritos o documentos para efectuar diferentes gestiones administrativas o judiciales.</t>
  </si>
  <si>
    <t>Meta cumplida.
Se revisaron 46 escritos o documentos para efectuar diferentes gestiones administrativas o judiciales.</t>
  </si>
  <si>
    <t>Redactar el 100% de los reclamos administrativos requeridos por la institución y dar seguimiento trimestral, así como atender los reclamos presentados contra la institución.
(Aproximadamente 2)</t>
  </si>
  <si>
    <t>Reclamos y seguimientos trimestrales</t>
  </si>
  <si>
    <t>Meta cumplida.
Durante este trimestre no se requirió redactar reclamos administrativos.</t>
  </si>
  <si>
    <t>Meta cumplida parcialmente nivel alto.
Durante este año se redactaron 2 reclamos administrativos.</t>
  </si>
  <si>
    <r>
      <rPr>
        <b/>
        <sz val="9"/>
        <color theme="1"/>
        <rFont val="Calibri"/>
        <family val="2"/>
        <scheme val="minor"/>
      </rPr>
      <t xml:space="preserve">Pendiente: 1 </t>
    </r>
    <r>
      <rPr>
        <sz val="9"/>
        <color theme="1"/>
        <rFont val="Calibri"/>
        <family val="2"/>
        <scheme val="minor"/>
      </rPr>
      <t xml:space="preserve">
1) Reclamo de documento sobre genealogía de Familias de Cartago, autoría de José Ma. Figueroa, ingresó 5 dic</t>
    </r>
  </si>
  <si>
    <r>
      <t>1) 50% avance. Se remitió a la JAAN el 20 de diciembre proyecto de oficio para que antes de plantear reclamo se solicite al custodio del documento que lo entrega voluntaria.</t>
    </r>
    <r>
      <rPr>
        <b/>
        <sz val="9"/>
        <color theme="1"/>
        <rFont val="Calibri"/>
        <family val="2"/>
        <scheme val="minor"/>
      </rPr>
      <t xml:space="preserve">
Pendientes seguimientos:
</t>
    </r>
    <r>
      <rPr>
        <sz val="9"/>
        <color theme="1"/>
        <rFont val="Calibri"/>
        <family val="2"/>
        <scheme val="minor"/>
      </rPr>
      <t xml:space="preserve">1) Continuar seguimiento al reclamo planteado el 7 de marzo 2016 contra Liceo CR para que traslade documentos al AN, en conjunto con DSAE.
</t>
    </r>
    <r>
      <rPr>
        <b/>
        <sz val="11"/>
        <color theme="1"/>
        <rFont val="Calibri"/>
        <family val="2"/>
        <scheme val="minor"/>
      </rPr>
      <t/>
    </r>
  </si>
  <si>
    <t>Brindar soporte jurídico a la Proveeduría Institucional en la tramitación de los procedimientos de contratación administrativa.</t>
  </si>
  <si>
    <t>Revisar el 100% de los carteles de licitaciones abreviadas o públicas y algunos de contrataciones directas requeridos por la Proveeduría Institucional. (Aproximadamente 20)</t>
  </si>
  <si>
    <t>Carteles</t>
  </si>
  <si>
    <t>Durante este trimestre no se requirió revisar carteles de licitaciones abreviadas públicas ni contrataciones directas.</t>
  </si>
  <si>
    <t>Meta cumplida.
Durante este año se revisaron 13 carteles de licitaciones abreviadas públicas y contrataciones directas.</t>
  </si>
  <si>
    <t>Efectuar el 100% de los estudios legales de ofertas a solicitud de la Proveeduría Institucional.
(Aproximadamente 20)</t>
  </si>
  <si>
    <t>Estudios de ofertas</t>
  </si>
  <si>
    <t xml:space="preserve">No se efectuaron estudios legales en estre trimestre. </t>
  </si>
  <si>
    <t>Meta cumplida.
Se efectuaron 12 estudios legales de 30 ofertas a solicitud de la proveeduría.</t>
  </si>
  <si>
    <t>Redactar el 100% de los contratos requeridos por la Proveeduría Institucional. (Aproximadamente 40)</t>
  </si>
  <si>
    <t>Contratos</t>
  </si>
  <si>
    <t>Meta cumplida.
Se redactó un contrato requerido por la proveeduría</t>
  </si>
  <si>
    <t>Meta cumplida.
Se redactaron 14 contratos requeridos por la proveeduría</t>
  </si>
  <si>
    <r>
      <rPr>
        <b/>
        <sz val="9"/>
        <color theme="1"/>
        <rFont val="Calibri"/>
        <family val="2"/>
        <scheme val="minor"/>
      </rPr>
      <t>Nota:</t>
    </r>
    <r>
      <rPr>
        <sz val="9"/>
        <color theme="1"/>
        <rFont val="Calibri"/>
        <family val="2"/>
        <scheme val="minor"/>
      </rPr>
      <t xml:space="preserve">  A partir de la utilización del SICOP la Asesoría Jurídica no redacta contratos porque los genera el mismo sistema.  Únicamente se redactarán addedum, si es necesario, de contratos que se habían tramitado en Compra Red y que se emitieron y firmaron en papel. </t>
    </r>
  </si>
  <si>
    <t>Realizar la aprobación interna del 100% de los contratos que lo requieran. (Aproximadamente 20)</t>
  </si>
  <si>
    <t>Aprobaciones</t>
  </si>
  <si>
    <t>Se realizó la aprobación interna de cuatro contratos.</t>
  </si>
  <si>
    <t>Meta cumplida.
Se realizó la aprobación interna de  seis contratos.</t>
  </si>
  <si>
    <t>Cumplir con el deber de denunciar los hechos irregulares cometidos contra los documentos.</t>
  </si>
  <si>
    <t>Presentar ante el Ministerio Público el 100% de  las denuncias por falsificación de reproducciones de documentos emitidos por el Archivo Nacional, desaparición de documentos originales bajo su custodia u otros hechos ilícitos, así como a la Inspección Judicial por la no devolución o devolución en mal estado de los tomos de protocolos.</t>
  </si>
  <si>
    <t>Durante este trimestre no se presentaron ante el Ministerio Público denuncias.</t>
  </si>
  <si>
    <t>Durante este año se presentó una denuncia ante el Ministerio Público por falsificación de documentos.</t>
  </si>
  <si>
    <t>Cumplir con el debido proceso tendiente a la averiguación real de los hechos por presunta responsabilidad de los funcionarios por infracción al ordenamiento jurídico.</t>
  </si>
  <si>
    <t>Instruir el 100% de los procedimientos administrativos disciplinarios solicitados por la Dirección General y/o la JAAN. (Aproximadamente 8)</t>
  </si>
  <si>
    <t>Procedimiento ejecutado</t>
  </si>
  <si>
    <t>DG/AJ
DAF</t>
  </si>
  <si>
    <t>Meta cumplida.
Se instruyeron 4 procedimientos administrativos disciplinarios</t>
  </si>
  <si>
    <t>Meta cumplida.
Se instruyeron 13 procedimientos administrativos disciplinarios</t>
  </si>
  <si>
    <r>
      <rPr>
        <b/>
        <sz val="9"/>
        <color theme="1"/>
        <rFont val="Calibri"/>
        <family val="2"/>
        <scheme val="minor"/>
      </rPr>
      <t>Pendiente: 1</t>
    </r>
    <r>
      <rPr>
        <sz val="9"/>
        <color theme="1"/>
        <rFont val="Calibri"/>
        <family val="2"/>
        <scheme val="minor"/>
      </rPr>
      <t xml:space="preserve">
1) Procedimiento administrativo contra Diego Porras Fernández, asignado el 8 nov, en tiempo de respuesta y suspendido.</t>
    </r>
  </si>
  <si>
    <t>Suspendida por motivo de incapacidad médica del investigado, la comparecencia programada para 6, 7 y 8 diciembre; se reprogramará en enero de 2017, tomando en cuenta que el investigado está incapacitado hasta el 13 de enero de ese año.</t>
  </si>
  <si>
    <t>Efectuar el 100% de investigaciones preliminares, sea de manera individual o como parte de una comisión investigadora, a solicitud de la Dirección General.  (Aproximadamente 4)</t>
  </si>
  <si>
    <t>Investigación</t>
  </si>
  <si>
    <t xml:space="preserve">Durante este trimestre no se realizaron investigaciones preliminares </t>
  </si>
  <si>
    <t xml:space="preserve">Meta cumplida parcialmente nivel medio.
Durante este año se realizaron 2 investigaciones preliminares </t>
  </si>
  <si>
    <r>
      <t xml:space="preserve">Pendiente: 1
</t>
    </r>
    <r>
      <rPr>
        <sz val="9"/>
        <color theme="1"/>
        <rFont val="Calibri"/>
        <family val="2"/>
        <scheme val="minor"/>
      </rPr>
      <t>1) Investigación por presuntos hechos en materia de contratación a cargo de Elías Vega M., ingresó 03 octubre</t>
    </r>
  </si>
  <si>
    <t>Bajo responsabilidad de Guiselle Mora y Marisol Urbina, plazo vence 23 febrero 2017,según prórroga concedida por la señora Directora.</t>
  </si>
  <si>
    <t>Cumplir con la normativa contenida en el Estatuto de Servicio Civil, Código de Trabajo y demás normas, relacionadas con el pago de derechos laborales a los funcionarios que finalizan su relación laboral.</t>
  </si>
  <si>
    <t>Redactar el 100% de los proyectos de resoluciones para el pago de extremos laborales a exfuncionarios requeridos por la administración.
(Aproximadamente 7)</t>
  </si>
  <si>
    <t>Resoluciones</t>
  </si>
  <si>
    <t>Archivo Nacional y exfuncionarios.</t>
  </si>
  <si>
    <t>Meta cumplida.
Durante este trimestre  se redactó un proyecto de resoluciones para el pago de extremos laborales a exfuncionarios</t>
  </si>
  <si>
    <t>Meta cumplida.
Durante este año se redactaron cuatro proyectos de resoluciones para el pago de extremos laborales a exfuncionarios</t>
  </si>
  <si>
    <t>Atender las inconformidades, consultas y sugerencias presentadas por los usuarios ante la Contraloría de Servicios, de conformidad con la Ley Reguladora del Sistema Nacional de Contralorías de Servicios, Ley 9158 y su reglamento, Decreto ejecutivo 39096-PLAN.</t>
  </si>
  <si>
    <t>Atender el 100% de las inconformidades y sugerencias presentadas por los usuarios en la Contraloría de Servicios.
(Aproximadamente 70)</t>
  </si>
  <si>
    <t>Inconformidades y sugerencias atendidas</t>
  </si>
  <si>
    <t>DG/CS</t>
  </si>
  <si>
    <t>Archivo Nacional y usuarios</t>
  </si>
  <si>
    <t>Meta cumplida. 
En total fueron tramitadas 17  gestiones. 7 inconformidades, 4 sugerencias y 6  consultas.</t>
  </si>
  <si>
    <t xml:space="preserve"> Meta cumplida.
En total fueron tramitadas 47 gestiones. 21 inconformidades, 6 sugerencias, 17 consultas y 3 felicitaciones.  </t>
  </si>
  <si>
    <t>Determinar el porcentaje de medidas correctivas implementadas en el Departamento Archivo Notarial, de acuerdo con las recomendaciones dadas en el informe del año 2012.</t>
  </si>
  <si>
    <t>Meta cumplida. 
Mediante oficio DGAN-DG-CS-171-2016 del 09 de junio de 2016, se remitió el informe de resultados a la Subdirección General.</t>
  </si>
  <si>
    <t>Elaborar dos informes de resultados con base en los instrumentos para obtener  opinión de usuarios sobre la calidad de los servicios brindados en las diferentes áreas de atención al público.</t>
  </si>
  <si>
    <t>Encuestas e informe de resultados</t>
  </si>
  <si>
    <t>Meta en proceso.
Está pendiente el envío del informe de encuestas por parte de la Unidad de Proyección Institucional. Se está avanzando con el análisis de la información y la elaboración del informe respectivo</t>
  </si>
  <si>
    <t>Meta cumplida. Mediante los oficios CS-089-2015, CS-004-2016, CS-007-2016, CS-091-2016, DGAN-DG-CS-268-2016, DGAN-DG-CS-269-2016 y DGAN-DG-CS-270-2016, se presentaron los informes relacionados con los estudios de usuarios del Departamento Archivo Notarial, Departamento Servicios Archivísticos Externos y de resultados de encuestas de la Biblioteca Especializada en Archivística y Ciencias Afines y la Sala de Consulta del Departamento Archivo Histórico.  En cuanto a lo referente a las encuestas de las visitas guiadas realizadas por la Unidad de Proyección Institucional, en consulta con la Coordinadora de dicha Unidad, ésta indicó que no se había podido elaborar el informe correspondiente, por lo cual lo remitiría en enero del próximo año; en inició la elaboraicón del análisis respectivo.</t>
  </si>
  <si>
    <t>Atraso en la presentación del informe de los resultados de la aplicación de las encuestas en el programa de Visitas Guiadas.</t>
  </si>
  <si>
    <t>Se dará seguimiento en el I Trimestre de 2017.</t>
  </si>
  <si>
    <t>Elaborar y aplicar estándares de calidad en los servicios de mayor relevancia para la institución y elaborar informe con los resultados.</t>
  </si>
  <si>
    <t>Estándares de calidad</t>
  </si>
  <si>
    <t>DG/CS
DG/PLA</t>
  </si>
  <si>
    <t xml:space="preserve">Meta cumplida.
_Mediante oficio DGAN-DG-CS-205-2016  de fecha 01 de setiembre, se entregó la propuesta teórico-metodológica, elaborada de acuerdo con las instrucciones dadas por la Secretaría Técnica del Sistema Nacional de Contralorías de Servicios, con el fin de proceder en 2017 a la fase de ejecución de esa propuesta, una vez que se tenga el visto bueno de la Dirección General.
_Mediante oficio DGAN-DG-707-2016 de fecha 09 de setiembre, se da la aprobación por parte de la Dirección y se acuerda presentar  previo a 2017 la propuesta a las jefaturas. </t>
  </si>
  <si>
    <t>Dar seguimiento a la implementación de mejoras en la Sala de Consulta del Departamento Servicios Archivísticos Externos (enfocada a las recomendaciones brindadas en el informe del año 2015).</t>
  </si>
  <si>
    <t>Informe con recomendaciones</t>
  </si>
  <si>
    <t>Meta cumplida. 
Mediante oficio DGAN-DESAE-AI-067-2016, del 09 de mayo de 2016, las señoras Denise Calvo López, Coordinadora Unidad Archivo Intermedio e Ivannia Valverde Guevara, Jefe Departamento Servicios Archivísticos Externos, dan respuesta al oficio CS-004-2016, del 11 de enero de 2016, en el cual se giró una serie de recomendaciones derivadas del análisis del estudio de usuarios del Archivo Intermedio.  Con base en dicha respuesta, por parte de la Contraloría de Servicios se dieron por cumplidas satisfactoriamente las recomendaciones giradas.  En oficio DGAN-DG-CS-155-2016, del  10 de mayo de 2016, se informó a la Dirección General el seguimiento dado.</t>
  </si>
  <si>
    <t>Realizar un diagnóstico y su respectivo informe, en relación con la implementación de servicios de apoyo y ayudas técnicas para las personas con discapacidad, usuarias de los servicios del Archivo Nacional.</t>
  </si>
  <si>
    <t>Meta cumplida. 
Mediante oficios DGAN-DG-CS-243-2016, 244, 245, 246 y 247, se trasladó a las dependencias donde se brinda atención al público una encuesta para las personas usuarias y una serie de consultas a las jefaturas, coordinadores y coordinadoras de departamentos.  Con los datos recabados a través de ambos instrumentos se elaboró el diagnóstico respectivo y se remitió a la Dirección General el día lunes 19 de diciembre.</t>
  </si>
  <si>
    <t>Meta cumplida.
 Mediante oficios DGAN-DG-CS-243-2016, 244, 245, 246 y 247, se trasladó a las dependencias donde se brinda atención al público una encuesta para las personas usuarias y una serie de consultas a las jefaturas, coordinadores y coordinadoras de departamentos.  Con los datos recabados a través de ambos instrumentos se elaboró el diagnóstico respectivo y se remitió a la Dirección General el día 23 de diciembre.</t>
  </si>
  <si>
    <t>Presentar a la Secretaria Técnica de Contralorías de Servicios el plan anual de la Unidad de Contraloría de Servicios para 2017.</t>
  </si>
  <si>
    <t xml:space="preserve">Plan </t>
  </si>
  <si>
    <t>Meta en proceso.
El plan de trabajo ya fue elaborado y cuenta con la revisión de la Subdirección General.  El día lunes 19 de diciembre se remitió a la Dirección General para su revisión respectiva y el otorgamiento del aval.</t>
  </si>
  <si>
    <t>Meta cumplida parcialmente nivel alto.
 El plan de trabajo ya fue elaborado.  El día 16 de diciembre se remitió a la Subdirección General para su revisión respectiva y el otorgamiento del aval.</t>
  </si>
  <si>
    <t>Se encuentra en revisión en la Dirección General.</t>
  </si>
  <si>
    <t>Se dará prioridad en el I Trimestre de 2017.</t>
  </si>
  <si>
    <t>Presentar a la Secretaría Técnica del Sistema Nacional de Contralorías de Servicios  el Informe Anual de Labores,  correspondiente a lo realizado en el año 2015.  (Dicho informe deberá ser elaborado de acuerdo con la guía metodológica propuesta por MIDEPLAN, y deberá tener el aval de la Dirección General).</t>
  </si>
  <si>
    <t xml:space="preserve">Informe </t>
  </si>
  <si>
    <t>Meta cumplida. 
Mediante oficio CS-120-2016, del 31 de marzo de 2016, se remitió a la Secretaría técnica el informe correspondiente.</t>
  </si>
  <si>
    <t>Meta cumplida en el primer y tercer trimestre del año</t>
  </si>
  <si>
    <t>Meta cumplida.
Se realizó la primera charla de Rendición de Cuentas Resultados del año 2015, el 17 de marzo a las 2:00 p.m. en el Antiguo Notarial. 
La segunda charla sobre el avance de metas del  primer semestre del 2016 se llevó a cabo el 23 de agosto del 2016 a la 1:30 p.m. en la sala del Antiguo Notarial, con la participación de 74 personas: 44 mujeres y 30 hombres.</t>
  </si>
  <si>
    <t>Meta cumplida. 
Se realizó la charla de inducción al proceso de formulación Plan Presupuesto 2017, el viernes 4 de marzo de 2016  a las 2:00 p.m.  en el Salón Multiusos.</t>
  </si>
  <si>
    <t>Meta cumplida. El día 15 de diciembre de  2016 fue impartida la segunda charla, correspondiente al IV trimestre del año.</t>
  </si>
  <si>
    <t>Meta cumplida. 
El día 29 de marzo de 2016 fue impartida la primera charla.  Con respecto a la segunda charla, correspondiente al IV trimestre, esta  se impartió el día 15 de diciembre.</t>
  </si>
  <si>
    <t>Velar por el buen mantenimiento de las obras de arte y otros del Archivo Nacional.</t>
  </si>
  <si>
    <t xml:space="preserve">Ejecutar el 100% de las actividades relacionadas con mantenimiento preventivo de obras de arte y enmarcado de afiches de actividades del Archivo Nacional. </t>
  </si>
  <si>
    <t>DG/AD</t>
  </si>
  <si>
    <t xml:space="preserve">Durante este trimestre no se requirió  dar mantenimiento preventivo de obras de arte y enmarcado de afiches de actividades del Archivo Nacional. </t>
  </si>
  <si>
    <t xml:space="preserve">Durante este año no se requirió  dar mantenimiento preventivo de obras de arte y enmarcado de afiches de actividades del Archivo Nacional. </t>
  </si>
  <si>
    <t>DTI</t>
  </si>
  <si>
    <t>Formalizar la entrega del sistema Index al Archivo Nacional, por parte de MasterLex en ocasión de la finalización del convenio.</t>
  </si>
  <si>
    <t>Sistema Recibido</t>
  </si>
  <si>
    <t xml:space="preserve">Meta cumplida en el III Trimestre
</t>
  </si>
  <si>
    <t>Meta cumplida
Con el oficio DGAN-DG-AJ-163-2016 de 10 de junio de 2016, la señora Guiselle Mora informa sobre la firma del Acta de recibo de bienes correspondiente.</t>
  </si>
  <si>
    <t xml:space="preserve">Poner a disposición las nuevas referencias bibliográficas, a través de internet, en el sitio web el servicio de consulta de las bases de datos BIBLIO y BG-GRAL" para mantenerla actualizado. </t>
  </si>
  <si>
    <t>Meta cumplida
Se disponen en la actualidad los siguientes registros en las Bases de datos de la Biblioteca:
_Se cargan 1253 registros a la bases de datos Biblio
_El total de registros al final de Trimestre por base de datos es:
Biblio: 20,517 registros
BG-GRAL: 14,260 registros
RAN: 1,841 registros</t>
  </si>
  <si>
    <t>Meta cumplida
Se disponen en la actualidad los siguientes registros en las Bases de datos de la Biblioteca:
_Se cargan 1769 registros a la bases de datos Biblio
_El total de registros al final de Trimestre por base de datos es:
Biblio: 20,517 registros
BG-GRAL: 14,260 registros
RAN: 1,841 registros</t>
  </si>
  <si>
    <t>Gestionar lo necesario para que la información contenida en el GIN pueda ser consultada por medio del sitio web institucional.</t>
  </si>
  <si>
    <t>GIN en sitio web institucional</t>
  </si>
  <si>
    <t>Meta cumplida
Se actualizaron los hipervínculos correspondientes en el Sitio Web Institucional.</t>
  </si>
  <si>
    <t>Meta cumplida
Se coordinó con la empresa Masterlex la facilitación de los consultas existentes en Index, realizandoles ajustes para poderlas mostrar en el sitio Web de la institución. Los señores de Masterlex realizaron los ajustes en las consultas.
_El señor Jorge Arturo Arias realiza el trabajo requerido para incluir las consultas facilitadas en el sitio web institucional.
_Vía correo electrónico 26 de setiembre de 2016 se le solicita a la señora Ana Lucía Jiménez que realice las pruebas correspondientes.
_Se actualizaron los hipervínculos correspondientes en el sitio web institucional.</t>
  </si>
  <si>
    <t>Publicar en la plataforma de consulta  de documentos audiovisuales por medio de la Web. (videos, audios), los archivos que remita el Departamento Archivo Histórico y que quedaron pendientes del 2015.</t>
  </si>
  <si>
    <t>Publicación de audiovisuales en la Web</t>
  </si>
  <si>
    <t>DTI
DAH</t>
  </si>
  <si>
    <t>Meta incumplida
_Se creo un plan de trabajo para replantear la meta.
_El señor Jorge Arturo Arias Eduarte inició el modelado conceptual de la Base de datos relacional que almacenará los registros.</t>
  </si>
  <si>
    <t>Meta incumplida
Se reconstruyó la pantalla de consulta usando las tecnologías HTML5 con CSS3 y PHP 7.0, para permitir la reproducción de audios y videos y publicó.
_La pantalla fue presentada en la reunión de base de datos el 13/09/2016, sin embargo, no se recibió el visto bueno ya que se crearon pantallas aisladas para cada fondo.
_Se creo un plan de trabajo para replantear la meta.
_El señor Jorge Arturo Arias Eduarte inició el modelado conceptual de la Base de datos relacional que almacenará los registros.</t>
  </si>
  <si>
    <t>_Se reconstruyó la pantalla de consulta usando las tecnologías HTML5 con CSS3 y PHP 7.0, para permitir la reproducción de audios y videos y publicó, sin embargo, en la reunión del base de datos del 13/09/2013 se determinó que la manera en la que se construyeron las pantallas no es funcional y más bien se debe crear una consulta única para todos los fondos documentales.</t>
  </si>
  <si>
    <t>_Se reprogramará en el POI 2017 basado en el plan de trabajo establecido por el Sr. Jorge Arturo Arias Eduarte.
_El Sr. Arias Eduarte debe presentar un cronograma detallado basado en el plan de trabajo puesto. El señor Víctor Navarro revisa, aprobará y supervisará la ejecución del trabajo pendiente.</t>
  </si>
  <si>
    <t>Diseñar e implementar una plataforma de consulta  de documentos textuales digitalizados en Sala de Consulta y por la Web (Figueroa, parcialmente la RAN, Mapas y Planos, Congreso, Gobernación, fotografías y demás documentos que se trabajarán en el 2016)</t>
  </si>
  <si>
    <t>Plataforma de consulta disponible</t>
  </si>
  <si>
    <t>Meta cumplida parcialmente nivel medio
_Se presentó en reunión de Base de datos del día 15 del mes de noviembre de 2016 un Plan de acción para incorporar las recomendaciones de implementar una sola consulta con las imágenes que ya se encuentran digitalizadas
_Se trabajó en el modelado conceptual de la Base de la nueva datos relacional que almacenará los registros.</t>
  </si>
  <si>
    <t>Meta cumplida parcialmente nivel medio
_Se construyeron pantallas de consulta para cada fondo documental (documentos textuales).
_Las pantallas fueron presentadas en la reunión de base de datos el 13/09/2016, sin embargo, no se recibió el visto bueno ya que se crearon pantallas aisladas para cada fondo.
_Se cargan todas las imágenes de consulta que cuentan con registros en la base de datos.</t>
  </si>
  <si>
    <t>Se construyeron pantallas de consulta para cada fondo documental (documentos textuales), sin embargo, en la reunión del base de datos del 13/09/2013 se determinó que la manera en la que se construyeron las pantallas no es funcional y más bien se debe crear una consulta única para todos los fondos documentales.</t>
  </si>
  <si>
    <t>Garantizar el servicio de consulta Web a todas las Bases de Datos con informacion de los instrumentos descriptivos, de las siguientes dependencias:
_Biblioteca
_Archivo Histórico
_Archivo Intermedio
_Archivo Notarial
_Protocolos anteriores a 1960
_Acervo Fotográfico</t>
  </si>
  <si>
    <t>Informe trimestral con los resultados obtenidos</t>
  </si>
  <si>
    <t xml:space="preserve">DTI
</t>
  </si>
  <si>
    <t xml:space="preserve">Meta cumplida
El 100% de consultas realizadas vía Web fue atendido por los sistemas de información correspondientes, sin ningún incidente:
    Biblioteca = 213
    Archivo Histórico = 2,713
    Archivo Notarial = 232
    Archivo Intermedio = 38
_Dado que la medida de la meta es un informe, con el oficio DGAN-DTI-235-2016 del 16 de diciembre de 2016 se remitió el informe IV Trimestre.
</t>
  </si>
  <si>
    <t>Meta cumplida
El 100% de consultas realizadas vía Web fue atendido por los sistemas de información correspondientes, sin ningún incidente:
    Biblioteca = 751
    Archivo Histórico = 14,172
    Archivo Notarial = 995
    Archivo Intermedio = 256
_Los informes fueron remitidos con los oficios  DGAN-DTI-164-2016 del 18/07/2016 (I y II Trimestre), DGAN-DTI-216-2016 del 21/10/2016 (III Trimestre) y DGAN-DTI-235-2016 16/12/2016 (IV Trimestre).</t>
  </si>
  <si>
    <t>Dar apoyo técnico y hacer control de calidad técnica a los trabajos de digitalización de documentos en el Archivo Nacional, de acuerdo con las calidades establecidas para la clase documental en sus respectivos protocolos:
_Tomos de protocolos contratada con una empresa externa
_Fondo Congreso
_Fondo Gobernación
_Fondo Mapas y Planos</t>
  </si>
  <si>
    <t xml:space="preserve">Meta cumplida
_Se realizaron un total de 22 atenciones de soporte técnico al proceso de digitalización.
_Dado que la medida de la meta es un informe, con el oficio DGAN-DTI-235-2016 del 16 de diciembre de 2016 se remitió el informe IV Trimestre.
</t>
  </si>
  <si>
    <t xml:space="preserve">Meta cumplida
_Se realizaron un total de 116 atenciones de soporte técnico al proceso de digitalización.
__Los informes fueron remitidos con los oficios  DGAN-DTI-164-2016 del 18/07/2016 (I y II Trimestre), DGAN-DTI-216-2016 del 21/10/2016 (III Trimestre) y DGAN-DTI-235-2016 16/12/2016 (IV Trimestre).
</t>
  </si>
  <si>
    <t>Ingresar  el 100% de  los registros depurados remitidos por los departamentos: DAH, DAN, DSAE/Archivo Intermedio y Biblioteca a las Base de Datos institucionales que se consultan en Internet.</t>
  </si>
  <si>
    <t>Registros ingresados</t>
  </si>
  <si>
    <t>Meta cumplida
Se recibieron y cargaron los siguientes registros: 
Nuevos 37.508
Depurados 93
Internet 38,696
Eliminados 289
Fotografías 687
Tomos 501</t>
  </si>
  <si>
    <t>Meta cumplida
Se recibieron y cargaron los siguientes registros: 
Nuevos 72,331
Depurados 521,082
Internet 607,363
Eliminados 389
Fotografías 4,142
Tomos 73,188</t>
  </si>
  <si>
    <t>Elaborar e implementar los protocolos de digitalización de documentos según clase documental y migración a otros soportes de almacenamientos.</t>
  </si>
  <si>
    <t>Protocolos implementados</t>
  </si>
  <si>
    <t>DTI
DAH
DCONS</t>
  </si>
  <si>
    <t xml:space="preserve">Meta cumplida
Durante el período no se recibieron solicitudes para la creación de protocolos.
</t>
  </si>
  <si>
    <t>Meta cumplida
_Se formalizaron los siguientes protocolos:
     _Fondo Corte Centroamericana de Justicia
    _Colección de Rollos de Microfilm
    _Digitalización de Fotografías
    _Migración de videos
    _Federico Tinoco
    _Documentos textuales de transferencias del Archivo Intermedio.
   _Documentos audiovisuales de transferencias del Archivo Intermedio.</t>
  </si>
  <si>
    <t>Establecer una estrategia para la preservación de los documentos electrónicos de conservación permanente que custodia el Archivo Nacional. (Documentos electrónicos originales y digitalizados)</t>
  </si>
  <si>
    <t>Documento de Estrategia</t>
  </si>
  <si>
    <t xml:space="preserve">Meta cumplida
Se remitió mediante oficio N° DGAN-DG-1011-2016 del 9 de diciembre de 2016 la aprobación del Plan de preservación de documentos electrónicos
</t>
  </si>
  <si>
    <t>Meta cumplida
Se remitió mediante oficio N° DGAN-DG-1011-2016 del 9 de diciembre de 2016 la aprobación del Plan de preservación de documentos electrónicos</t>
  </si>
  <si>
    <t>Continuar la implementación del sistema de control de transferencias de documentos, desde su ingreso al Archivo Nacional hasta quedar disponible en la base de datos matriz del Archivo Histórico y Archivo Intermedio.</t>
  </si>
  <si>
    <t>Sistema de transferencias implementado</t>
  </si>
  <si>
    <t xml:space="preserve">DTI
DAH 
DSAE
</t>
  </si>
  <si>
    <t>Meta cumplida parcialmente nivel bajo
_El señor Diego Porras Fernández inicia el desarrollo del módulo de Transferencias.</t>
  </si>
  <si>
    <t>Meta cumplida parcialmente nivel bajo
_Se realizan las siguientes sesiones de trabajo:  
Se realizaron sesiones de trabajo los siguientes días con la participación del señor Diego Porras Fernández: 13/7/2016, 31/08/2016, 2/9/2016., 20/9/2016, 30/9/2016
_El señor Diego Porras Fernández inicia el desarrollo del módulo de Transferencias.</t>
  </si>
  <si>
    <t>Incumplimiento de las actividades de planeación, análisis, diseño y desarrollo por parte del señor Diego Porras, solicitadas en los oficios DTI-001-2016 del 07/01/2016, DTI-065-2015 del 02/03/2016 y en reuniones de seguimiento de avance de metas POI los días 18/05/2016 y 13/06/2016 y en las reuniones del Departamento los días 29/01/2016, 25/02/2016, 31/03/2016, 20/04/2016, 26/05/2016 y 23/06/2016. 
_El 01/09/2016 el señor Porras Fernández remite vía correo electrónico el cronograma correspondiente.</t>
  </si>
  <si>
    <t xml:space="preserve">_Se programará lo pendiente en el POI del año 2017. Como primera tarea del año el señor Diego Porras Fernández debe actualizar el plan de trabajo creado. El señor Víctor Navarro revisará, aprobará y le dará seguimiento a la ejecución del plan.  </t>
  </si>
  <si>
    <t>_Vía correo electrónico del 03/10/2016 el señor Víctor Navarro le hizo énfasis al señor Porras Fernández sobre la importancia de mantener actualizados los cronogramas y seguirlos al pie de la letra, ya que el señor Porras Fernández decidió no seguir lo planificado, postergando las tareas de desarrollo propias de la meta del sistema de transferencias. Se le solicita realizar algunos ajustes a los cronogramas y una vez más se le indica que debe agendar las reuniones con los usuarios, para que estos puedan conocer con suficiente anticipación del tiempo requerido. 
_Con el oficio DGAN-DTI-209-2016 del 06 de octubre de 2016 el señor Víctor Navarro le hace un recordatorio al señor Porras.</t>
  </si>
  <si>
    <t>El señor Víctor realiza un recordatorio al señor Porras Fernández, con el oficio DGAN-DTI-212-2016 del 13 de octubre de 2016, sobre el incumplimiento de lo solicitado en el correo electrónico del 03 de octubre de 2016 y el oficio DGAN-DTI-209-2016, detallados en los dos puntos anteriores.
_El señor Porras realizó los ajustes y se le dió seguimiento al avance del mismo.
_El señor Porras Fernández se encuentra incapacitado desde el 14 de noviembre y por lo que resta del año 2016.</t>
  </si>
  <si>
    <t>Implementar el 100% de las solicitudes de creación de presentaciones multimedia  presentadas por la Unidad de Proyección Institucional.</t>
  </si>
  <si>
    <t>Meta cumplida
No se recibieron solicitudes de presentaciones multimedia</t>
  </si>
  <si>
    <t>Meta cumplida
Se colaboró en la presentación del video relativo al 15 de setiembre y que se dispuso en las pantallas de Archivo Notarial</t>
  </si>
  <si>
    <t>Meta cumplida parcialmente nivel bajo
_Se realizaron constantes reuniones y sesiones de trabajo.
_El equipo de trabajo designado trabajó en la estructura de información del Sitio Web Institucional y se validó en colaboración de las jefaturas de departamento y en la escogencia de una plantilla Web.</t>
  </si>
  <si>
    <t>Meta cumplida parcialmente nivel bajo
_El equipo designado realizó más de 20 reuniones y sesiones de trabajo en coordinación con la empresa BIS S.A. _Se concretaron en los siguientes productos:
1. Elaboración y defición de los requerimientos institucionales para el nuevo Sitio Web.
2. Estudio de las plantillas a utilizar
3. Elaboración de la arquitectura de la información del nuevo sitio.
4. Estructura de la información del sitio web.</t>
  </si>
  <si>
    <t>_Esta meta fue cambiada producto de la donación del empresa BIS, lo que provocó que se tuviera que descartar el proceso de contratación que se venía preparando durante el primer semestre del año.
_Debido a problemas en la gestión del proyecto y de desarrollo, el señor Jorge Sanchez de la empresa BIS, estableció que lo trabajado hasta el mes de octubre de 2016, se tendría que detener para implementar una nueva metodología de desarrollo y que fue presentada el viernes 9 de diciembre de 2016.
NOTA: Se ajustan los % de avance basados en el replanteamiento del proyecto.</t>
  </si>
  <si>
    <t>_Se reprogramará en el POI 2017 basado en el plan de trabajo establecido por la empresa BIS S.A.
_El equipo de designado en coordinación con BIS S.A. debe presentar un cronograma detallado. El señor Víctor Navarro revisará, aprobará y dará seguimiento a su ejecución.</t>
  </si>
  <si>
    <t>Meta cumplida en el 2015.</t>
  </si>
  <si>
    <t xml:space="preserve">Meta cumplida en el 2015
El siguiente texto fue lo informado al final del 2015: “El pasado 10 de agosto se envió vía correo electrónico el informe realizado por el DTI para el cumplimiento de esta meta, a las señoras Karina Baranovich, jefe en ese momento del DAF e Ivannia Valverde, jefe del DSAE, con copia a los señores Graciela Chaves, subdirectora, Adolfo Morales, Rocío Rivera, Danilo Sanabria. Se convocó a una reunión en diferentes fechas (28 de agosto, 4 de setiembre) sin embargo no se logró la participación de los involucrados correspondientes al DAF, por los señores Víctor Navarro y Rodrigo González participaron en la reunión la Comisión del Capacitación, el día 11 de setiembre, donde se revisó el documento y quedó en manos de dicha comisión para sus observaciones”. </t>
  </si>
  <si>
    <t>Dar seguimiento a la implementación del estudio de mercado y financiero para contar con una plataforma de servicios de capacitación en línea en el SNA.</t>
  </si>
  <si>
    <t>Meta cumplida
_El señor Víctor Navarro envía un correo electrónico a la señora Rocío Rivera 28/10/2016
_El 02/11/2016 la señora Roció Rivera envía las minutas de las sesiones de la comisión de capacitación y el señor Rodrigo González responde el mismo día, indicando que no tiene observaciones.</t>
  </si>
  <si>
    <t>Meta cumplida
_Se le dio seguimiento al informe entregado en el 2015 con las siguientes actividades:
_Participación en las 2 reuniones de la Comisión de Capacitación realizadas en el año 2016.
_Envío de correos electrónicos a la señora María del Rocío Rivera para solicitarle el seguimiento a la reunión con CECADES pactada en la Cmisión de Capacitación"
Se participó en la reunión realizada el 07/04/2016 con el encargado de la plataforma del Cecades, con el fin de aclarar las dudas que la comisión de capacitación manifestó. 
_Con el oficio DGAN-DTI-191-2016 del 08/09/2016, el Señor Víctor Navarro le solicita a la señora María del Rocío Rivera, coordinadora de comisión de capacitación que esta comisión tome acciones respecto al avance de la implementación del estudio realizado en el año 2015 y con el oficio DGAN-DTI-199-2016 del 23/09/2016, aclara y amplia lo expuesto en el oficio anterior.
Nota La unidad de medida no corresponde con la descripción de la meta.</t>
  </si>
  <si>
    <t xml:space="preserve">_El señor Víctor Navarro envía un correo electrónico a la señora Rocío Rivera 28/10/2016
_El 02/11/2016 la señora Roció Rivera envía las minutas de las sesiones de la comisión de capacitación y el señor Rodrigo González responde el mismo día, indicando que no tiene observaciones.
Paralelo a las labores de seguimiento del DTI, el DAF/RH realizó algunas acciones relacionadas con esta meta: 
_Mediante correo electrónico del 28/06/2016 se informó al Cecades que incluya a 3 capacitadores (2 del DSAE y 1 del DCONS) para que este año lleven el Curso Facilitadores Virtuales quienes harán el esfuerzo para incluir a los 3 funcionarios en este curso. El Cecades no ha organizado ninguna capacitación al respecto.
_Se participó en el Curso en línea "Gestión de un Curso virtual", se llevó a cabo del 3 al 30 de junio de 2016, ofrecido por IT Madrid.  Participaron 3 funcionarios: Víctor Navarro de DTI, Ivannia Valverde del DSAE y Rocío Rivera del DAF. Duración 30 horas
</t>
  </si>
  <si>
    <t>Establecer un equipo de enlace interdisciplinario para que analice los requerimientos y costos de un sistema de información para el proceso de valoración, defina un cronograma de trabajo y las coordinaciones con Gobierno Digital, Micitt y otros</t>
  </si>
  <si>
    <t>Equipo de enlace conformado</t>
  </si>
  <si>
    <t>DTI
DSAE
CNSED</t>
  </si>
  <si>
    <t xml:space="preserve">Meta cumplida en el I Trimestre
La señora Ivannia Valverde Guevara y el señor Víctor Navarro Castellón, conformaron el equipo y le comunicaron la conformación a la señora Virginia Chacón Arias, Directora General, con el oficio DTI-083-2016 del 30 de marzo de 2016. 
</t>
  </si>
  <si>
    <t xml:space="preserve">Meta cumplida
La señora Ivannia Valverde Guevara y el señor Víctor Navarro Castellón, conformaron el equipo y le comunicaron la conformación a la señora Virginia Chacón Arias, Directora General, con el oficio DTI-083-2016 del 30 de marzo de 2016. 
</t>
  </si>
  <si>
    <t>Elaborar el anteproyecto para el desarrollo de una plataforma electrónica para llevar a cabo el proceso de valoración documental</t>
  </si>
  <si>
    <t>Diseño del proyecto elaborado</t>
  </si>
  <si>
    <t>DTI
DSAE
CNSED
Equipo enlace</t>
  </si>
  <si>
    <t>Meta incumplida.
El señor Rodrigo González García no reporta avance en esta meta.</t>
  </si>
  <si>
    <t>Meta cumplida parcialmente nivel alto
_Se realizaron sesiones de trabajo para la toma de requerimientos los días 13/06/2016, 11/07/2016 y 30/09/2016, donde se fue presentando y revisando el avance de la documentación correspondiente.
_Además, el señor Rodrigo González realizó la revisión de la documentación facilitada por el equipo de enlace, incluyendo la revisión del nuevo procedimiento de valoración documental, en su versión borrador.
_Se finaliza el documento de requerimientos, que está pendiente de ser aprobado.</t>
  </si>
  <si>
    <t xml:space="preserve">Durante el segundo y tercer trimestre se dió un avance adecuado, sin embargo, se venía arrastrando el atraso del primer trimestre debido a la carga de trabajo asignada al señor Rodrigo Gonzalez (Implementación nuevo módulo de Recursos Humanos, adquisición del sistema Delphos y las funciones asignadas por recargo sobre el mantenimiento de las Telecomunicaciones).
_En el mes de setiembre se crearon cronogramas con el plan de trabajo para ejecutar las metas pendientes, sin embargo, debido a la cantidad de pendientes que el señor González García, que la duranción de algunas tareas fue mayor de lo esperado y la decisión del señor González García basado en las prioridades establecidas, no se dió un avance esperado. 
</t>
  </si>
  <si>
    <t xml:space="preserve">_Se programará lo pendiente en el POI del año 2017. Como primera tarea del año el señor González García debe actualizar el plan de trabajo creado. El señor Víctor Navarro revisará, aprobará y le dará seguimiento a la ejecución del plan.  
</t>
  </si>
  <si>
    <t>Realizar las acciones que debe cumplir el Archivo Nacional para mejorar el Indice de Transparencia del Sector Público desarrollado por la Defensoría de los Habitantes.</t>
  </si>
  <si>
    <t>Meta cumplida
El señor Jorge Arturo Arias Eduarte incluyó en el Sitio Web Institucional las siguientes opciones:
Mapa del sitio y búsqueda desde la página principal.</t>
  </si>
  <si>
    <t>Las siguientes son las actividades realizadas:
_18/02/2016 Taller sobre metodología de cálculo del Índice de Transparencia del Sector Público Costarricense (Ivannia Valverde, Maureen Herrera)
_Reunión 02/03/2016 de revisión de los resultados de Índice de Transparencia (Ivannia Valverde, Maureen Herrera, Víctor Navarro, Catalina Zúñiga)
_Mediante oficio DSAE-145-2016 de 14/04/2016 se remitió a la DG el informe del taller relacionado con la metodología aplicada para el cálculo del ITSP.
_Mediante oficio DSAE-154-2016 de 18/04/2016 se informó a las jefaturas los datos que deben ser publicados en el sitio web
_Mediante oficio DSAE-161-2016 de 25/04/2016 se dio respuesta a la Auditoría Interna con respecto al enlace para publicar en el sitio web
_Reunión con el señor Guillermo Bonilla Almanza, Coordinador Transparencia, Defensoría de los Habitantes el 30/05/2016, para aclarar las dudas respecto a este índice.
__Varios correos electrónicos de seguimiento a los pendientes para cumplir con lo requerido en este índice (02/05/2016, 11/05/2016, 02/06/2016, 03/06/2016, 08/06/2016, 13/06/2016,  22/06/2016, 24/06/2016, 27/06/2016)</t>
  </si>
  <si>
    <t>_Mediante oficio DGAN-DSAE-251-2016 de 18/07/2016 se dio respuesta al oficio DGAN-DG-314-2016 relacionado con el ITSP y la calidad de la prestación de servicios públicos por medios digitales de Gobierno Digital
_Mediante oficio DGAN-DG-PI-109-2016 de 10/08/2016 se dio respuesta al oficio DGAN-DG-572-2016 con respecto a los servicios en línea en el sitio web
_Mediante correo electrónico de 27/09/2016 se informa que el Archivo Nacional obtuvo el tercer lugar en la evaluación de ITSP
_El señor Jorge Arturo Arias Eduarte incluyó en el Sitio Web Institucional las siguientes opciones:
Mapa del sitio y búsqueda desde la página principal.</t>
  </si>
  <si>
    <t xml:space="preserve">
</t>
  </si>
  <si>
    <t>Revisar la directriz de documento electrónico, ver si requiere cambios  y rendir un informe al respecto.</t>
  </si>
  <si>
    <t>Informe de revisión de la directriz.</t>
  </si>
  <si>
    <t>DTI
CGTI</t>
  </si>
  <si>
    <t>Meta cumplida parcialmente nivel alto.
_Se ejecuta la estrategia de actualizar la directriz a través de equipos de trabajo atendiendo las diferentes secciones de la directriz.
_La Comisión Gerencial de Tecnologías de Información ha monitoreado y revisado el avance de cada unos de los equipo.
_La señora Ivannia Valverde, a propósito del trabajo realizado en el apartado "Producción", consolidó el documento con todos los avances.</t>
  </si>
  <si>
    <t>Meta cumplida parcialmente nivel alto
_La Comisión Gerencial de Tecnologías de Información (CGTI) revisa el trabajo realizado por la anterior Comisión de Documento Electrónico y define una estructura base para el nuevo documento.
_La CGTI acordó no duplicar trabajos y solicitarle a todos los departamentos y comisiones el envío de cualquier documento producido que tenga relación con el documento electrónico.
_La CGTI acuerda y ejecuta la estrategia de actualizar la directriz a través de equipos de trabajo atendiendo las diferentes secciones de la directriz.
_La CGTI monitorea y revisa los avances de cada uno de los equipo.
_La señora Ivannia Valverde, a propósito del trabajo realizado en el apartado "Producción", consolidó el documento con todos los avances.</t>
  </si>
  <si>
    <t>_La CGTI trabajó en la revisión del plan de convervación y en el dignóstico de documentos producidos y recibidos en el Archivo Nacional, lo que provocó que el avance de esta meta fuera más lento.
_El avance en el apartado de “Producción” ha sido lento en vista de que cuando se ha convocado a reunión de trabajo alguno de los miembros de equipo ha tenido alguna dificultad, por ejemplo, vacaciones programadas, viajes o incapacidades. Asimismo, ha demandado la lectura de normativa ISO que debe ser interpretada y adaptada para que se entienda en el contexto costarricense. También indica que al estudiar documentos técnicos en materia archivística se generan sanas discusiones en aras de generar un producto de calidad y utilidad para el Sistema Nacional de Archivos.</t>
  </si>
  <si>
    <t>_Se reprogramará en el POI 2017
_La CGTI realizará una revisión de los pendientes y formulará un plan de trabajo que incluya un cronograma detallado para el cumplimiento de esta meta y dará seguimiento a la ejecución del mismo.</t>
  </si>
  <si>
    <t xml:space="preserve">Meta cumplida
_14/10/16: El señor Set Durán envía un correo a toda la institución, notificando sobre las acciones y pautas que debían tomar los involucrados de los archivos de gestión, secretarias, jefes y coordinadores al respecto del proceso de cambio y migración de los documentos que ya habían sido producidos con firma digital para su correcto ordenamiento clasificación y conservación. 
_14-15-16/10/16 Se envían correos personalizados a todos los involucrados con roles y permisos de acceso para la edición de la estructura de carpetas electrónicas dispuesta en el servidor para la labor de migración de estos documentos. 
_Semana comprendida entre el 17-21/10/16 el señor Set Durán hace visitas personalizadas a cada una de las unidades de gestión asesorando a las secretarias para explicar el correo de acatamiento que se remitió con una efectividad del 96% ya que solo la Unidad de Proyección Institucional no conto con su coordinador para la explicación general del manejo de estos documentos. </t>
  </si>
  <si>
    <t xml:space="preserve">Meta cumplida
_Según el plan de trabajo desarrollado por la Gedosepan para implementar lo plasmado en el "Manual de producción del documentos electrónicos firmados digitalmente", se  utiliza el servidor de archivos ("File server") preparado por el DTI y en coordinación con el señor Set Durán Carrión se preparan las estructuras de carpetas que emulan los cuadros de clasificación, se otorgan los accesos de lectura y escritura según corresponda.
_14/10/16: El señor Set Durán envía un correo a toda la institución, notificando sobre las acciones y pautas que debían tomar los involucrados de los archivos de gestión, secretarias, jefes y coordinadores al respecto del proceso de cambio y migración de los documentos que ya habían sido producidos con firma digital para su correcto ordenamiento clasificación y conservación. 
_14-15-16/10/16 Se envían correos personalizados a todos los involucrados con roles y permisos de acceso para la edición de la estructura de carpetas electrónicas dispuesta en el servidor para la labor de migración de estos documentos. </t>
  </si>
  <si>
    <t xml:space="preserve">_01/10-11/16: Exposición del desarrollo de tareas Gestión en Servidor de Documentos con Firma Digital:  Reunión mensual departamental DAF  Reunión mensual departamento Dirección (Con la directora y subdirectora como participantes)
Se participa en las reuniones de noviembre y octubre de departamentos que presentaron dudas al respecto de la realización de las tareas de acatamiento obligatorio producto de la migración de los documentos firmados digitalmente.
_28/11/16 Mediante el oficio DGAN-DAF-AC-2237-2016, se informa de manera oficial el acatamiento obligatorio sobre el manejo de documentos firmados digitalmente en la estructura de clasificación diseñada en los servidores en conjunto con el archivo Central, este oficio es dirigido a las jefaturas coordinaciones y secretarias que participan en este proceso de migración de documentos firmados digitalmente. </t>
  </si>
  <si>
    <t xml:space="preserve">_Semana comprendida entre el 17-21/10/16 el señor Set Durá hace visitas personalizadas a cada una de las unidades de gestión asesorando a las secretarias para explicar el correo de acatamiento que se remitió con una efectividad del 96% ya que solo la Unidad de Proyección Institucional no conto con su coordinador para la explicación general del manejo de estos documentos. 
_01/10-11/16: Exposición del desarrollo de tareas Gestión en Servidor de Documentos con Firma Digital:  Reunión mensual departamental DAF  Reunión mensual departamento Dirección (Con la directora y subdirectora como participantes)
Se participa en las reuniones de noviembre y octubre de departamentos que presentaron dudas al respecto de la realización de las tareas de acatamiento obligatorio producto de la migración de los documentos firmados digitalmente.
_28/11/16 Mediante el oficio DGAN-DAF-AC-2237-2016, se informa de manera oficial el acatamiento obligatorio sobre el manejo de documentos firmados digitalmente en la estructura de clasificación diseñada en los servidores en conjunto con el archivo Central, este oficio es dirigido a las jefaturas coordinaciones y secretarias que participan en este proceso de migración de documentos firmados digitalmente. </t>
  </si>
  <si>
    <t>12/12/16: Se instala una actualización de la forma de clasificación en la que se despliega el cuadro de clasificación a los usuarios involucrados en la migración, producto de las tareas resultantes del proyecto ARCA, donde por cuestiones relacionadas a la estructura institucional y su naturaleza jurídica, el encargado de Archivo Central, toma la decisión de llegar hasta procesos nivel 1 en cada uno de las unidades que conforman la institución, con el propósito de que el usuario final del producto tenga la competencias de edición y creación de carpetas más específicas, para no afectar la migración de documentos de expedientes administrativos mucho más complejos.
Sugerencia realizada por las Unidades de Financiero Contable y Proveeduría, ya que el volumen de sus documentos era el más considerable y estaban teniendo algunos conflictos para completar la migración debido a la cohesión de las series según su W26expediente.</t>
  </si>
  <si>
    <t>12/12/16: Se instala una actualización de la forma de clasificación en la que se despliega el cuadro de clasificación a los usuarios involucrados en la migración, producto de las tareas resultantes del proyecto ARCA, donde por cuestiones relacionadas a la estructura institucional y su naturaleza jurídica, el encargado de Archivo Central, toma la decisión de llegar hasta procesos nivel 1 en cada uno de las unidades que conforman la institución, con el propósito de que el usuario final del producto tenga la competencias de edición y creación de carpetas más específicas, para no afectar la migración de documentos de expedientes administrativos mucho más complejos.
Sugerencia realizada por las Unidades de Financiero Contable y Proveeduría, ya que el volumen de sus documentos era el más considerable y estaban teniendo algunos conflictos para completar la migración debido a la cohesión de las series según su expediente.</t>
  </si>
  <si>
    <t>Participar en el 100% las actividades en materia de tecnologías de la información y la comunicación organizadas por el MICITT, la Secretaria de Gobierno Digital, PROSIC-UCR y otras instituciones y que sean del insterés de la institución.</t>
  </si>
  <si>
    <t>Asistencia a actividades</t>
  </si>
  <si>
    <t>CGTI
DTI</t>
  </si>
  <si>
    <t>Meta cumplida
No se recibieron invitaciones durante este mes</t>
  </si>
  <si>
    <t>Meta cumplida.
Se participó en las siguientes charlas: 
_11/02/2016 - Reunión MTSS sobre asesoría para venta de certificaciones en línea (Víctor Navarro, Graciela Chaves).
_18/02/2016 - "The road towards Digital Government" (Ivannia Valverde, Víctor Navarro).
_"Evaluación de la calidad de la prestación de servicios públicos por medios digitales en Costa Rica"(Ivannia Valverde, Maureen Herrera, Víctor Navarro).
_17/05/2016 - Primera Jornada: Inclusión Digital organizada por Prosic (Jorge Arias)
_La señora Ana Lucía Jiménez Monge participó en la presentación del Informe Prosic:  Hacia la Sociedad de la Información y el Conocimiento,  2016, el 19 de agosto de 2016. 
_El señor Víctor Navarro participó en la II Jornada PROSIC 2016 “Economía Digital” el 21 de setiembre de 2016.</t>
  </si>
  <si>
    <t xml:space="preserve">Ampliar la cobertura de servicios al Sistema Nacional de Archivos al desarrollar e implementar un portal Web, con módulos tales como: </t>
  </si>
  <si>
    <t>Implementación de cada uno de los módulos</t>
  </si>
  <si>
    <t>DTI
DSAE</t>
  </si>
  <si>
    <t>Informe de Desarrollo Archivístico</t>
  </si>
  <si>
    <t xml:space="preserve">Meta incumplida.
_El señor Víctor Navarro conversa con la señora Ivannia Valverde sobre la meta, y la señora Valverde indica que los requerimientos van a cambiar de nuevo.
_El señor Rodrigo González García envia correos electrónicos los días 22/11/2016 y 14/12/2016 consultando por los cambios de requerimientos.
_La señora Ivannia Valverde responde vía correo electrónico indicando: "le informo que mediante oficio DGAN-JA-850-2016 de 27 de octubre del 2016, la Junta Administrativa del Archivo Nacional solicitó la revisión del formulario para el año 2017 comisionado a las señoras Lilliam Alvarado y Raquel Umaña realizar la revisión con la suscrita, sin embargo, la acción no se llevó a cabo". Adicionalmente menciona el acuerdo tomado por la CGTI sobre este tema en la sesión 17-2016 de 11 de noviembre del 2016. </t>
  </si>
  <si>
    <t>Meta cumplida parcialmente nivel bajo
Se realiza una reunión con las señoras Ivannia Valverde y Natalia Cantillano el 14 de Julio de 2016, donde se revisaron los cambios realizados al formulario.
_El señor Rodrigo González envió correos electrónicos los días 24/11/2016 y 14/12/2016 consultando por los cambios de requerimientos.
_La señora Ivannia Valverde responde vía correo electrónico indicando: "le informo que mediante oficio DGAN-JA-850-2016 de 27 de octubre del 2016, la Junta Administrativa del Archivo Nacional solicitó la revisión del formulario para el año 2017 comisionado a las señoras Lilliam Alvarado y Raquel Umaña realizar la revisión con la suscrita, sin embargo, la acción no se llevó a cabo". Adicionalmente menciona el acuerdo tomado por la CGTI sobre este tema en la sesión 17-2016 de 11 de noviembre del 2016.</t>
  </si>
  <si>
    <t>_Este formulario fue finalizado durante los años 2014 y 2015 y presentando a la Dirección General, sin embargo, no se obtuvo el visto bueno para su implementación por no contar con Firma Digital integrada en el sistema, aunque el sistema permitía generar un .pdf y firmarlo digitalmente. 
Durante el año 2016 debido a que se realizaron cambios en el procedimiento correspondiente, que incluyen un cambio en el cuestionario del informe, es requerido ajustar la programación.
_A la fecha los requerimientos finales de los cambios antes mencionados aún están pendientes.</t>
  </si>
  <si>
    <t>_Se programará lo pendiente en el POI del año 2017. 
_El señor Rodrigo González debe dar seguimiento a la definición de los cambios a realizar y una vez conocidos se ejecutarán los ajustes en el sistema existente.</t>
  </si>
  <si>
    <t>Inscripción a actividades de capacitación</t>
  </si>
  <si>
    <t xml:space="preserve">Meta inclumplida
</t>
  </si>
  <si>
    <t>Durante el año 2015, se creó un sistema para el registro de inscripción al Congreso Archivístico, sin embargo, este no fue revisado con la Unidad de Recursos Humanos, ya que fue desarrollado en conjunto entre el DSAE y el DAF/FC. 
La carga de trabajo asignada al señor Rodrigo Gonzalez durante el I Semestre (Implementación nuevo módulo de Recursos Humanos, adquisición del sistema Delphos y las funciones asignadas por recargo sobre el mantenimiento de las Telecomunicaciones) y una mala planificación de sus tareas, impactó en la ejecución de las metas asignadas.</t>
  </si>
  <si>
    <t>_Se programará en el POI 2017.
_El señor Rodrigo González coordinar una presentación con la Unidad de Recursos Humanos, en conjunto con el DSAE y el DAF/FC, para verificar si son requeridos cambios y posteriormente entregue un plan de trabajo que incluya un cronograma con las tareas pendientes. El señor Víctor Navarro dará seguimiento a lo solicitado, revisará y le dará el seguimento al cronograma.</t>
  </si>
  <si>
    <t>Directorio de Archivos del Sistema Nacional de Archivos (ficha de contactos de cada una de las instituciones que conforman el SNA, siguiendo la norma ISDIAH</t>
  </si>
  <si>
    <t>Meta incumplida
No hay avance en esta meta</t>
  </si>
  <si>
    <t>Meta incumplida
Se realiza una reunión con las señoras Ivannia Valverde y Natalia Cantillano el 14 de Julio de 2016, donde se revisa la propuesta de Ivannia para implementar esta meta.</t>
  </si>
  <si>
    <t>La carga de trabajo asignada al señor Rodrigo Gonzalez durante el I Semestre (Implementación nuevo módulo de Recursos Humanos, adquisición del sistema Delphos y las funciones asignadas por recargo sobre el mantenimiento de las Telecomunicaciones) y una mala planificación de sus tareas, impactó en la ejecución de las metas asignadas.</t>
  </si>
  <si>
    <t>Meta cumplida
Se realizan reuniones de departamento los días 27 de octubre de 2016, 28 de noviembre de 2016 y 22 de diciembre de 2016</t>
  </si>
  <si>
    <t>Meta cumplida
Se realizan reuniones de departamento los días: 29/01/2016, 25/02/2016, 31/03/2016, 20/04/2016, 26/05/2016, 23/06/2016, 20/07/2016, 31/08/2016, 29/09/2016, 27/10/2016, 28/11/2016 y 22/12/2016</t>
  </si>
  <si>
    <t>Meta cumplida en el I Trimestre
El DTI ya cuenta con la carpeta requerida</t>
  </si>
  <si>
    <t>Meta cumplida
El DTI ya cuenta con la carpeta requerida</t>
  </si>
  <si>
    <t>Analizar la viabilidad técnica y financiera de la implementación de un sistema de gestión electrónico de documentos que incluya numeraciones consecutivas automáticas.</t>
  </si>
  <si>
    <t>Sistema de gestión electrónica con numeracióna automática</t>
  </si>
  <si>
    <t>DTI
DAF/AC</t>
  </si>
  <si>
    <t>Meta cumplida parcialmente nivel medio
Se realizaron sesiones de trabajo del señor Set Durán, encargado del Archivo Central y Jorge Arias y Víctor Navarro del Departamento de Ti 
_Los días 10 y 26 de octubre de 2016, el equipo de trabajo participó en una presentaciión y demostración del Gestor documental ofrecido por la empresa PBS, llamado "DocuShare" creado por la empresa Xerox.
_Se investiga sobre productos como DIVArchive (Oracle) Alfresco,  Orbe – Itech Software, entre otros.
_Se le consultó a la empresa BIS S.A. sobre el Gestor Documental que ellos ofrecen.</t>
  </si>
  <si>
    <t>Meta cumplida parcialmente nivel medio
Se han realizaron 4 sesiones de trabajo del señor Set Durán, encargado del Archivo Central y Jorge Arias y Víctor Navarro del Departamento de Ti
_Se crea la estructura del documento y se de definen los gestores documentales que será evaluados.
_Los días 10 y 26 de octubre de 2016, el equipo de trabajo participó en una presentaciión y demostración del Gestor documental ofrecido por la empresa PBS, llamado "DocuShare" creado por la empresa Xerox.
_Se investiga sobre productos como DIVArchive (Oracle), Alfresco,  Orbe – Itech Software, entre otros.
_Se le consultó a la empresa BIS S.A. sobre el Gestor Documental que ellos ofrecen.</t>
  </si>
  <si>
    <t>Durante los primeros 5 meses del año no había encargado del Archivo Central para coordinar el inicio de esta meta. Durante el  III y IV trimestre debido a la fuerte cantidad de trabajo pendiente en el Archivo Central, el avance ha sido muy lento</t>
  </si>
  <si>
    <t xml:space="preserve">_Se programará en el POI 2017
_Los señores Jorge Arturo Arias, Set Durán y Víctor Navarro definirán un plan de trabajo para el cumplimiento de esta meta y el señor Víctor Navarro dará seguimiento a la ejecución de la misma.
</t>
  </si>
  <si>
    <t>Elaborar las medidas de seguridad y preservación de la información digital e incluirlas en los lineamientos funcionales para la automatización de la gestión del documento electrónico del Archivo Nacional</t>
  </si>
  <si>
    <t>Medidas de seguridad y preservación</t>
  </si>
  <si>
    <t>GEDOSEPAN</t>
  </si>
  <si>
    <t xml:space="preserve">Meta cumplida en el III Trimestre
</t>
  </si>
  <si>
    <t xml:space="preserve">Meta cumplida
_La comisión Gedosepan incluyó en el "Manual de producción de documentos electrónicos firmados digitalmente"
_Este manual se remitió a la Directora General con el oficio DGAN-DTI-157-2016 del 01 de julio de 2016 y la señora Directora General respondió con el oficio DGAN-DG-635-2016 del 16 de agosto de 2016, indicando solicitando algunos ajustes menores al documento, que fueron realizados remitidos con el oficio DGAN-DTI-188-2016 del 30 de agosto de 2016.
</t>
  </si>
  <si>
    <t>Crear un Plan de recuperación de los sistemas de información automatizados.</t>
  </si>
  <si>
    <t>Meta cumplida parcialmente nivel alto
_Los Sr. Jorge Luis Zeledón Solano, Rodrigo González y Diego Porras se reunen el día 29/09/2016 preparar una propuesta.
_El Sr Zeledón Solano envía vía correo electrónico del 17/10/2016 su propuesta.
_Los señores Víctor Navarro,  Jorge Zeledón y Jorge Arias Eduarte deciden que este plan debe ser parte del Plan de Contingencia que el señor Arias Eduarte está preparando.
_El señor Arias Eduarte le remitió al señor Víctor Navarro el día 22/11/2016 vía correo electrónico la propuesta del Plan de Contingencia.
_El señor Víctor Navarro remite al señor Arias Eduarte sus observaciones vía correo electrónico del 03/12/2016.
_Con el oficio DGAN-DTI-232-2016 12/12/2016, el señor Víctor Navarro remitió a la señora Carmen Elena Campos Ramírez el documento correspondiente, para sus revisión y visto bueno.</t>
  </si>
  <si>
    <t>_Esta meta está asignada al señor Jorge Arturo Arias Eduarte, quien dada la recarga de funciones que tiene asignadas producto producto de la situación con la limitación de funciones y posterior despido del señor Marco Marín, no le ha permitido atender esta meta al ritmo requerido.</t>
  </si>
  <si>
    <t>_Se reprogramará en el POI 2017
_El señor Víctor Navarro dará seguimiento a las observaciones que se reciban sobre el documento, coordinará los ajustes que sean requeridos y enviará el documento para su aprobación final.</t>
  </si>
  <si>
    <t>Determinar y ejecutar un medio (Excel) que coadyuve con la revisión y depuración de información de la base de datos del Departamento Archivo Histórico</t>
  </si>
  <si>
    <t>Herramienta excel para depuración</t>
  </si>
  <si>
    <t>DTI
DAH/OCD</t>
  </si>
  <si>
    <t>Meta cumplida
Se diseñó y elaboró una hoja de excel para la depuración de los registros existentes de Archivo Histórico en coordinación con la señorita Rosibel Barboza
Se desarrolló una plantillas en excel para la digitación de registros de fotografías y textuales del departamento de Archivo Histórico y Archivo Intermedio</t>
  </si>
  <si>
    <t>Revisar y actualizar el procedimiento "Mantenimiento preventivo de equipo de cómputo"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</si>
  <si>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Meta cumplida parcialmente nivel medio
_El señor Víctor Navarro remite a la señorita Ana Marcela Ávalos el procedimiento actualizado con el oficio DGAN-DTI-236-2016 de 16 de diciembre de 2016.</t>
  </si>
  <si>
    <r>
      <rPr>
        <sz val="9"/>
        <rFont val="Calibri"/>
        <family val="2"/>
        <scheme val="minor"/>
      </rPr>
      <t>Meta cumplida parcialmente nivel medio</t>
    </r>
    <r>
      <rPr>
        <b/>
        <sz val="9"/>
        <rFont val="Calibri"/>
        <family val="2"/>
        <scheme val="minor"/>
      </rPr>
      <t xml:space="preserve">
</t>
    </r>
    <r>
      <rPr>
        <sz val="9"/>
        <rFont val="Calibri"/>
        <family val="2"/>
        <scheme val="minor"/>
      </rPr>
      <t>_El señor Víctor Navarro remite a la señorita Ana Marcela Ávalos el procedimiento actualizado con el oficio DGAN-DTI-236-2016 de 16 de diciembre de 2016.</t>
    </r>
  </si>
  <si>
    <t>_Meta asignada al señor Víctor Navarro, quién debido al alto volumen de trabajo no había logrado atender este tema con anticipación.</t>
  </si>
  <si>
    <t>_Se reprogramará en el POI 2017
El señor Víctor Navarro dará seguimiento a las observaciones y aprobación del procedimiento</t>
  </si>
  <si>
    <t>Elaborar una herramienta usando Excel para el control de mantenimiento preventivo de equipo de cómputo</t>
  </si>
  <si>
    <t>Herramienta excel</t>
  </si>
  <si>
    <t xml:space="preserve">Meta cumplida en el III Trimestre
</t>
  </si>
  <si>
    <t xml:space="preserve">Meta cumplida
_Se finalizan los formularios y se remiten a la Unidad de Planificación con el oficio DGAN-DTI-202-2016 del 27 de setiembre de 2016.
_Con el oficio DGAN-DG-P-225- 2016 de 28 de setiembre  de 2016, la señorita Ana Marcela Ávalos de la Unidad de Planificación aprueba los formularios presentados.
</t>
  </si>
  <si>
    <t>Elaborar los formularios específicos de mantenimiento  preventivo y correctivo de equipo:
Plantilla para planeación y control de mantenimiento 
Lista de chequeo para verificación del mantenimiento
Formulario de acuse de recibo y satisfacción del cliente</t>
  </si>
  <si>
    <t>Formularios</t>
  </si>
  <si>
    <t>Redactar y tramitar el nuevo procedimiento "Control de acceso al Centro de Datos" y presentar a la Junta Administrativa para su aprobación; incluyendo los siguientes apartados: 1) Incluir las actividades de control según la matriz de “Otros Controles”, 2) Incluir el riesgo de mayor importancia identificado, 3) Incluir en el compendio de procedimientos del departamento, este procedimiento una vez aprobado por la Junta, 4) Hacer  del conocimiento del personal involucrado este procedimiento.”</t>
  </si>
  <si>
    <t>Meta cumplida parcialmente nivel alto
_El Sr. Víctor Navarro creó el procedimiento y lo remitió a la srita Ana Marcela Ávalos Mora, profesional de la Unidad de Planificación Institucional, con el oficio DGAN-DTI-223-2016 del 15 de noviembre de 2016.
_La srita Ávalos Mora envía el procedimiento a la sra Carmen Campos con el oficio DGAN-DG-P-305-2016 de 18 de noviembre de 2016.
_La sra Campos Ramírez, remite a la srita. Ávalos Mora con el oficio DGAN-SD-500-2016 del 22 de noviembre de 2016 el procedimiento con sus observaciones.</t>
  </si>
  <si>
    <t>_La srita Ávalos Mora remite con el oficio DGAN-DG-P-338-2016 de 06 de diciembre de 2016 al sr. Navarro Castellón, las observaciones al procedimiento.
_El sr. Navarro Castellón remitió con el oficio DGAN-DTI-226-2016 del 07 de diciembre de 2016 a la señorita Ávalos Mora el procedimiento ajustado.
_La srita Ávalos Mora envía el procedimiento ajustado a la sra Carmen Campos con el oficio DGAN-DG-P-342-2016 de 08 de diciembre de 2016.
_La sra. Carmen Campos le remite con el oficio DGAN-SD-540-2016 del 09 de diciembre de 2016, a la señora Virginia Chacón Arias, el procedimiento sin observaciones.</t>
  </si>
  <si>
    <t>Elaborar los documentos y registros necesarios que apoyen el procedimiento "Control de acceso al Centro de Datos", tales como:
Formulario de solicitud de acceso al centro de datos
Bitácora de acceso
Plantilla para informes mensuales de acceso</t>
  </si>
  <si>
    <t>Documentos y formulario</t>
  </si>
  <si>
    <t xml:space="preserve">Meta cumplida parcialmente nivel alto
_El Sr. Víctor Navarro creó el procedimiento y lo remitió a la srita Ana Marcela Ávalos Mora, profesional de la Unidad de Planificación Institucional, con el oficio DGAN-DTI-223-2016 del 15/11/2016.
_La srita Ávalos Mora envía el procedimiento a la sra Carmen Campos con el oficio DGAN-DG-P-305-2016 de 18 de noviembre de 2016.
_La sra Campos Ramírez, remite a la srita. Ávalos Mora con el oficio DGAN-SD-500-2016 del 22 de noviembre de 2016 el procedimiento con sus observaciones.
_La srita Ávalos Mora remite con el oficio DGAN-DG-P-338-2016 de 06 de diciembre de 2016 al sr. Navarro Castellón, las observaciones al procedimiento.
</t>
  </si>
  <si>
    <t>_El sr. Navarro Castellón remitió con el oficio DGAN-DTI-226-2016 del 07 de diciembre de 2016 a la señorita Ávalos Mora el procedimiento ajustado.
_La srita Ávalos Mora envía el procedimiento ajustado a la sra Carmen Campos con el oficio DGAN-DG-P-342-2016 de 08/12/2016.
_La sra. Carmen Campos le remite con el oficio DGAN-SD-540-2016 del 09 de diciembre de 2016, a la señora Virginia Chacón Arias, el procedimiento sin observaciones.</t>
  </si>
  <si>
    <t>Crear un mapa conceptual de los sistemas de información con el afán de planificar la automatización de una manera integral.</t>
  </si>
  <si>
    <t>Mapa conceptual de sistemas</t>
  </si>
  <si>
    <t>Meta cumplida
Se finalizó el mapa conceptual y se informó a la Virginia Chacón Arias, con el oficio DGAN-DTI-237-2016 del 19 de diciembre de 2016</t>
  </si>
  <si>
    <t>Definir una cartera de proyectos de TI, que incluya una priorización formal (infraestructura, multimedios, sistemas de información, etc) así como los responsables de su ejecución para ser presentado a la Dirección General.</t>
  </si>
  <si>
    <t>Cartera de proyectos TI</t>
  </si>
  <si>
    <t>Meta cumplida parcialmente nivel alto
Se finaliza la cartera proyectos y se revisa y prioriza en la CGTI</t>
  </si>
  <si>
    <t>Meta cumplida parcialmente nivel alto
Se finaliza la cartera proyectos, falta por realizar la revisión y aprobación por parte de la CGTI.</t>
  </si>
  <si>
    <t>Debido a la fuerte carga de trabajo asiginada al señor Víctor Navarro, la cartera no fue formalizada en este año.</t>
  </si>
  <si>
    <t>Reprogramar en el POI 2017 la presentación y formalización de la cartera de proyectos en la CGTI, para su posterior remisión a la Directora General para su aprobación y ejecución.</t>
  </si>
  <si>
    <t>Administrar la cartera de proyectos de DTI, una vez aprobada por la Dirección General.</t>
  </si>
  <si>
    <t>Gestión de proyectos</t>
  </si>
  <si>
    <t xml:space="preserve">Meta incumplida
</t>
  </si>
  <si>
    <t>Debido a la fuerte carga de trabajo asiginada al señor Víctor Navarro, la cartera fue formalizada hasta el fin del año, por lo que no se pudo realizar la administración formal.</t>
  </si>
  <si>
    <t>Una vez aprobada, el señor Víctor Navarro se encargará de mantener la cartera de proyectos actualizada y darle el seguimento a su ejecución.</t>
  </si>
  <si>
    <t>Actualizar y tramitar el procedimiento "Creación de sistemas de información", para presentarlo a la aprobación de la Junta Administrativa.</t>
  </si>
  <si>
    <t>Meta cumplida parcialmente nivel bajo
_Se realiza un análisis del procedimiento actual, incluyendo su flujo y los controles correspondientes.</t>
  </si>
  <si>
    <t>Meta icumplida parcialmente nivel bajo
_Se realiza un análisis del procidimiento actual, incluyendo su flujo y los controles correspondientes.</t>
  </si>
  <si>
    <t>Debido a la fuerte carga de trabajo asiginada al señor Víctor Navarro, este procedimiento no fue actualizado.</t>
  </si>
  <si>
    <t>El señor Víctor Navarro finalizará la actualización del procedimiento y lo remitirá a la unidad de Planificación a más tardar el 31 de enero de 2017.</t>
  </si>
  <si>
    <t>Actualizar y tramitar el procedimiento "Administración de proyectos tecnológicos", para presentarlo a la aprobación de la Junta Administrativa.</t>
  </si>
  <si>
    <t>Meta incumplida parcialmente nivel bajo
_Se realiza un análisis del procedimiento actual, incluyendo su flujo y los controles correspondientes.</t>
  </si>
  <si>
    <t>Crear un método de desarrollo de sistemas de información basado en las mejores prácticas en esta área, que incluya las pruebas formales en el desarrollo y las pruebas de usuario.</t>
  </si>
  <si>
    <t>Método de desarrollo implementado</t>
  </si>
  <si>
    <t>Meta cumplida parcialmente nivel medio
Se finaliza la contrucción del marco conceptual que define el método, incluyendo, la definición de los roles y la descripción de las etapas del proceso.</t>
  </si>
  <si>
    <t>Debido a la fuerte carga de trabajo asiginada al señor Víctor Navarro, este método no fue finalizado.</t>
  </si>
  <si>
    <t>El señor Víctor Navarro finalizará el método de desarrollo de sistemas de información en el I Trimestre de 2017.</t>
  </si>
  <si>
    <t>Segregar los ambientes propios de los sistemas de información en los siguientes: Desarrollo, pruebas de desarrollo, pruebas de usuario y producción</t>
  </si>
  <si>
    <t>Meta cumplida
Vía correo electrónico del 27 de setiembre de 2016, el señor Jorge Luis Zeledón Solano comunica que se realizó la segregación requerida.</t>
  </si>
  <si>
    <t>Finalizar el diseño, desarrollo e implementar el Sistema Control de la Actividad Archivística (Asesorías e Inspecciones) SICAA (que sustituye al antiguo CFO)</t>
  </si>
  <si>
    <t>Sistema 
implementado</t>
  </si>
  <si>
    <t>DTI 
DSAE</t>
  </si>
  <si>
    <t>Meta cumplida parcialmente nivel bajo
_Se realizan sesiones de trabajo con la señora Natalia Cantillano y el señor Pablo Ballestero los días 11/10/2016 y 26/10/2016
_Se trabaja en el análisis de requerimientos y se prepara el primer borrador del documento de requerimientos.</t>
  </si>
  <si>
    <t>Meta cumplida parcialmente nivel bajo
_Comunicados de seguimiento a las pruebas de usuario.
     _14/12/2016 Correo electrónico enviado por Diego Porras, solicitud de revisión y entrega del formulario. 
     _29/01/2016 Correo electrónico enviado por Víctor Navarro solicitando respuesta a la solicitud de revisión. 
     _15/02/2016 Diego Porras envió oficio DTI-045-2016 solicitando información sobre las pruebas.
    _Con el DTI-093-2016 del 4 de abril de 2016 el señor Diego le consulta a la señora Ivannia Valverde por el avance de las pruebas del formulario entregado.
_Se realizan sesiones de trabajo con la señora Natalia Cantillano y el señor Pablo Ballestero los días 11/07/2016,  18/07/2016 y 08/09/2016, 11/10/2016 y 26/10/2016
_Se trabaja en el análisis de requerimientos y se prepara el primer borrador del documento de requerimientos.</t>
  </si>
  <si>
    <t xml:space="preserve">Crear una herramienta para el registro de datos descriptivos documentales, ayudando a mitigar en la medida de lo posible los errores de ingreso de la información con la respectiva capacitación de usuarios. </t>
  </si>
  <si>
    <t>Módulo de descripción archivistica finalizado</t>
  </si>
  <si>
    <t>DTI 
DAH 
DSAE
DAN</t>
  </si>
  <si>
    <t xml:space="preserve">Pantalla de registro de descripción según el tipo de documento que registre la información en una bases de datos SQL Server </t>
  </si>
  <si>
    <t>Plantalla de descripción</t>
  </si>
  <si>
    <t>Meta cumplida parcialmente nivel medio
Se desarrolla la pantalla de descripción de documentos textuales. 
Se realizan presentaciones para mostrar el avance al señor Javier Gómez y la Srita Rosibel Barboza los días el 04/11/2016, 18/11/2016, 22/11/2016, 07/12/2016 y 22/12/2016.</t>
  </si>
  <si>
    <t>Meta cumplida parcialmente nivel medio
_Planificación del proyecto.
_Análisis y diseño de la base de datos para la pantalla de descripción.
_Se desarrolla la pantalla de descripción de documentos textuales. 
Se realizan presentaciones para mostrar el avance al señor Javier Gómez y la Srita Rosibel Barboza los días el 04/11/2016, 18/11/2016, 22/11/2016, 07/12/2016 y 22/12/2016.</t>
  </si>
  <si>
    <t xml:space="preserve">Durante el primer semestre del año carga de trabajo asignada al señor Rodrigo Gonzalez (Implementación nuevo módulo de Recursos Humanos, adquisición del sistema Delphos y las funciones asignadas por recargo sobre el mantenimiento de las Telecomunicaciones) impactó en las restantes metas asignadas a él.
_En el mes de setiembre se crearon cronogramas con el plan de trabajo para ejecutar las metas pendientes, sin embargo, debido a la cantidad de pendientes,  que la duración de algunas tareas fue mayor de lo esperado y la decisión del señor González García sobre el manejo de las prioridades ordenas, no se dió un avance esperado. 
</t>
  </si>
  <si>
    <t>_Se programará lo pendiente en el POI del año 2017. Como primera tarea del año el señor Rodrigo González García debe actualizar el plan de trabajo creado. El señor Víctor Navarro revisará, aprobará y le dará seguimiento a la ejecución del plan.  
En la reunión de bases de datos del 15/11/2016, el señor Rodrigo González García se compromete a entregar este módulo a abril 2017.</t>
  </si>
  <si>
    <t xml:space="preserve">Implementar el flujo del proceso de descripción documental (descripción, control de calidad, etc) </t>
  </si>
  <si>
    <t>Flujo automatizado</t>
  </si>
  <si>
    <t xml:space="preserve">Durante el primer semestre del año carga de trabajo asignada al señor Rodrigo Gonzalez (Implementación nuevo módulo de Recursos Humanos, adquisición del sistema Delphos y las funciones asignadas por recargo sobre el mantenimiento de las Telecomunicaciones) impactó en las restantes metas asignadas a él.
_En el mes de setiembre se crearon cronogramas con el plan de trabajo para ejecutar las metas pendientes, sin embargo, debido a la cantidad de pendientes que el señor González García,  la duración de algunas tareas fue mayor de lo esperado y la decisión del señor González García sobre el manejo de las prioridades ordenas, no se dió un avance esperado. 
Esta submeta guarda una dependencia con la submeta anterior.
</t>
  </si>
  <si>
    <t xml:space="preserve">_Se programará lo pendiente en el POI del año 2017. Como primera tarea del año el señor Rodrigo González García debe actualizar el plan de trabajo creado. El señor Víctor Navarro revisará, aprobará y le dará seguimiento a la ejecución del plan.  </t>
  </si>
  <si>
    <t>Crear los reportes correspondientes al módulos de descripción documental .</t>
  </si>
  <si>
    <t>Reporte creados</t>
  </si>
  <si>
    <t>Finalizar el diseño e implementar  el sistema de control de transferencias de documentos hacia el Archivo Nacional.</t>
  </si>
  <si>
    <t xml:space="preserve">Sistema de transferencias 
</t>
  </si>
  <si>
    <t>DTI 
DAH 
DSAE</t>
  </si>
  <si>
    <t>Meta cumplida parcialmente nivel bajo
El señor Diego Porras Fernández inicia el desarrollo del módulo de Transferencias.</t>
  </si>
  <si>
    <t>Meta cumplida parcialmente nivel bajo
Se realizan las siguientes sesiones de trabajo:  
Se realizaron sesiones de trabajo los siguientes días con la participación del señor Diego Porras Fernández: 13/7/2016, 31/08/2016, 2/9/2016., 20/9/2016, 30/9/2016
_El señor Diego Porras Fernández inicia el desarrollo del módulo de Transferencias.</t>
  </si>
  <si>
    <t>Meta cumplida
Durante es trimestre se resuelven una serie de problemas presentandos en la puesta en producción y con correo del 10 de octubre de 2016, la señora Ana Lucía Jiménez, jefe del DAN, confirma que el sistema quedó funcionando según lo esperado.</t>
  </si>
  <si>
    <t>Análisis, diseño e implementación de un sistema  web para el registro de actas y acuerdos de órganos colegiados del Archivo Nacional</t>
  </si>
  <si>
    <t>Sistema en producción</t>
  </si>
  <si>
    <t>El señor Diego Porras no reporta avance en esta meta. Con el oficio DGAN-DTI-209-2016 del 6 de octubre de 2016 el señor Víctor Navarro le solicitó a señor Porras completar el informe  y el DGAN-DTI-212-2016 del 13 de octubre de 2016 se le envió un recordatorio.</t>
  </si>
  <si>
    <t>Finalizar la implementación del sistema de nómina de Tecapro, para el uso de la Unidad de Recursos Humanos y sustituir el sistema propio.</t>
  </si>
  <si>
    <t>DTI
DAF/RH
DAF/FC</t>
  </si>
  <si>
    <t>Archivo Nacional y funcionarios</t>
  </si>
  <si>
    <t>Meta cumplida
Se finalizó la implementación y se comunicó a la señora Virginia Chacón Arias, Directora General con el oficio DGAN-DTI-218-2016 del 26 de octubre de 2016. La señora Chacón Arias, acusa de recibo y agradece la información brindada con el oficio DGAN-DG-913-2016 del 09 de noviembre de 2016.</t>
  </si>
  <si>
    <t>Coordinar la compra e implementación del sistema de información Delphos, que permita la vinculación del plan operativo y el presupuesto.</t>
  </si>
  <si>
    <t>DTI
DAF/FC
DG/PLA</t>
  </si>
  <si>
    <t>Meta cumplida parcialmente nivel medio
_03/10/2016, se tuvo la segunda reunión con la comisión del sistema.(Se presenta los requerimientos de Planificación).  El _24/10/2016 se realiza la reunión con los compañeros de Presupuesto para analizar los requerimientos. El _28/10/2016 se convoca a reunión extraordinaria para ver ciertos inconvenientes con los requerimientos. 
_16/11/2016. Reunión con los compañeros del DAF (Se capta la Funcionalidad del Presupuesto), Se redacta dicha funcionalidad para presentarla vía correo para aclaraciones y correcciónes.</t>
  </si>
  <si>
    <t>Meta cumplida parcialmente nivel medio
_Se conforma un comité para el seguimiento del proyecto conformado por las señoras Carmen Campos, Graciela Chaves, la señorita Melina Leal Ruiz y los señores Víctor Navarro, Danilo Sanabria y Rodrigo González. 
_I Reunión comité 06/09/2016- Definición de la estratega a utilizar para la ejecución de este proyecto y definición de los requerimientos a nivel macro y una propuesta de cronograma de trabajo.
_Reuniones de toma de requerimientos respecto a la formulación del POI los días 22/09/2016 y 26/09/2016.
_El señor Rodrigo González prepara y remite el documento de requerimientos sobre la formulación del POI vía correo electrónico el día 28/09/2016.</t>
  </si>
  <si>
    <t>Dado que la JAAN no autorizó la compra del sistema Delphos, y con el oficio DGAN-JA-686-2016 con fecha del 8 de setiembre de 2016 donde se comunica el acuerdo 25 de sesión 27-2016 de 31 de agosto de 2016 donde se aprueba el alcance y la fecha de entrega del sistema, por lo que redacción de la meta cambio a “Realizar el análisis detallado de requerimientos y el diseño del nuevo sistema para el registro del Plan Operativo Institucional y presentar un cronograma detallado del desarrollo e implementación del sistema y que cuantifique el costo económico de las metas”.
_Se ha tenido un atraso en la recepción de los requerimientos detallados en el proyecto.</t>
  </si>
  <si>
    <t>El señor Rodrigo González actualizará el cronograma que será revisado y modificado en conjunto con el señor Víctor Navarro y el comité del proyecto. El señor Víctor Navarro, dará seguimiento a la ejecución del plan y mantendrá informado al comité.</t>
  </si>
  <si>
    <t>_22/11/2016. Se envia correo de seguimineto a Doña Carmen y Melina Leal, para ver el avance. Se redeacta prosa para la funcionalidad de Planificación y se envia a Melina y Doña Carmen para su revisión y correcciones del documento, 30 noviembre del 2016.  
Se continua en la construcción y se esta a la espera de la contestación de Planificación, Subdirección. De la misma forma se esta a la espera de una reunión con Doña Carmen por el correo con fecha 29 noviembre del 2016. Se asiste el Lunes 12 de Diciembre del 2016, a una charla donde se expone una nueva tematica con el sistema Tecapro, para implementar un sistema de presupuesto con las metas de la institución. El 13 de diciembre se le informa a Don Victor las concluisiones de la reunión con Cultura sobre el manejo de BOS y su nuevo proyecto.</t>
  </si>
  <si>
    <t>_03/10/2016, se tuvo la segunda reunión con la comisión del sistema.(Se presenta los requerimientos de Planificación).  El _24/10/2016 se realiza la reunión con los compañeros de Presupuesto para analizar los requerimientos. El _28/10/2016 se convoca a reunión extraordinaria para ver ciertos inconvenientes con los requerimientos. 
_16/11/2016. Reunión con los compañeros del DAF (Se capta la Funcionalidad del Presupuesto), Se redacta dicha funcionalidad para presentarla vía correo para aclaraciones y correcciónes.</t>
  </si>
  <si>
    <t>_22/11/2016. Se envia correo de seguimineto a Doña Carmen y Melina Leal, para ver el avance. Se redeacta prosa para la funcionalidad de Planificación y se envia a Melina y Doña Carmen para su revisión y correscciones del documento, 30 noviembre del 2016.  
Se continua en la construcción y se esta a la espera de la contestación de PLanificación, Subdirección. De la misma forma se esta a la espera de una reunión con Doña Carmen por el correo con fecha 29 noviembre del 2016. Se asiste el Lunes 12 de Diciembre del 2016, a una charla donde se espone una nueva tematica con el sistema Tecapro, para implementar un sistema de presupuesto con las metas de la institución. El 13 de diciembre se le informa a Don Victor las concluisiones de la reunión con Cultura sobre el manejo de BOS y su nuevo proyecto.</t>
  </si>
  <si>
    <t xml:space="preserve">Ejecutar el plan de implementación de migración de herramientas construidas con Microsoft Access:
_Sistema Kardex (Derechos de autor).
_Sistema para el registro de préstamos de Biblioteca
</t>
  </si>
  <si>
    <t>Sistemas migrados</t>
  </si>
  <si>
    <t>Meta incumplida
El señor Diego Porras inició el análisis de documentación y requerimientos para la migración del Access del Kardex (Derechos de autor), con una reunión con Ana Patricia Segura, el día 28 de octubre de 2016.</t>
  </si>
  <si>
    <t xml:space="preserve">Meta asiginada al señor Diego Porras quien incumplió en la ejecución de la misma.
</t>
  </si>
  <si>
    <t>Mantener la infraestructura tecnológica que soporta los sistemas y servicios del Archivo Nacional:</t>
  </si>
  <si>
    <t>Se informe en las submetas</t>
  </si>
  <si>
    <t>Atender el 100% de las solicitudes de mantenimiento correctivo y los mantenimientos preventivos requeridos relacionadas con el Centro de datos</t>
  </si>
  <si>
    <t>Informes trimestrales</t>
  </si>
  <si>
    <t xml:space="preserve">Meta cumplida
_Se realizaron las siguientes labores de mantenimiento:
- Limpieza y organización: 3
- Control de humedad y temperatura: 50
- Revisión condiciones eléctricas: 5
- Incidentes: 6
_Dado que la medida de la meta es un informe, con el oficio DGAN-DTI-235-2016 del 16 de diciembre de 2016 se remitió el informe IV Trimestre.
</t>
  </si>
  <si>
    <t xml:space="preserve">Meta cumplida
_Se realizaron las siguientes labores de mantenimiento:
- Limpieza y organización: 12
- Control de humedad y temperatura: 166
- Revisión condiciones eléctricas: 18
- Control de Limpieza Filtros Deshumificadores: 11
_Incidentes: 10
_Los informes fueron remitidos con los oficios  DGAN-DTI-164-2016 del 18/07/2016 (I y II Trimestre), DGAN-DTI-216-2016 del 21/10/2016 (III Trimestre) y DGAN-DTI-235-2016 16/12/2016 (IV Trimestre).
</t>
  </si>
  <si>
    <t>Atender el 100% de las solicitudes de mantenimiento correctivo y los mantenimientos preventivos requeridos  relacionadas con los servidores (físicos y virtuales), incluyendo los servicios de Directorio Activo, VMWare y WSUS</t>
  </si>
  <si>
    <t>Meta cumplida
_Se realizaron las siguientes laborares de mantenimiento:
_Se crearon 2 servidores virtuales.
_Se atendieron 2 incidentes.
_Dado que la medida de la meta es un informe, con el oficio DGAN-DTI-235-2016 del 16 de diciembre de 2016 se remitió el informe IV Trimestre.</t>
  </si>
  <si>
    <t>Meta cumplida
_Se realizaron las siguientes laborares de mantenimiento:
_Se crearon 10 servidores virtuales.
_Se atendieron 21 incidentes.
_Los informes fueron remitidos con los oficios  DGAN-DTI-164-2016 del 18/07/2016 (I y II Trimestre), DGAN-DTI-216-2016 del 21/10/2016 (III Trimestre) y DGAN-DTI-235-2016 16/12/2016 (IV Trimestre).</t>
  </si>
  <si>
    <t>Realizar el 100% de las actividades de seguimiento, revisión y actualización para el óptimo funcionamiento de los servidores al servicio de los usuarios del Archivo Nacional (bitácoras, software, sistemas operativos, firewall, proxy, entre otros)</t>
  </si>
  <si>
    <t xml:space="preserve">Informe de Mantenimientos efectuados </t>
  </si>
  <si>
    <t>Meta cumplida
_Se realizaron las siguientes laborares de mantenimiento:
_Se crearon 2 servidores virtuales.
_Se atendieron 2 incidentes.
_Dado que la medida de la meta es un informe, con el oficio DGAN-DTI-235-2016 del 16 de diciembre de 2016 se remitió el informe IV Trimestre.
El jefe del DTI indica que esta meta es igual a la 3.3.9.2.0.</t>
  </si>
  <si>
    <t>Meta cumplida
_Se realizaron las siguientes laborares de mantenimiento:
_Se crearon 10 servidores virtuales.
_Se atendieron 21 incidentes.
_Los informes fueron remitidos con los oficios  DGAN-DTI-164-2016 del 18/07/2016 (I y II Trimestre), DGAN-DTI-216-2016 del 21/10/2016 (III Trimestre) y DGAN-DTI-235-2016 16/12/2016 (IV Trimestre).
El jefe del DTI indica que esta meta es igual a la 3.3.9.2.0.</t>
  </si>
  <si>
    <t>Elaborar el 100% de los mantenimientos y controles de los usuarios de equipos servidores administrados por el DTI (acceso a la red, internet, base de datos, respaldos institucionales, correo electrónico y antivirus) (Aprox. 12 controles al año)</t>
  </si>
  <si>
    <t xml:space="preserve">Informe de Mantenimientos realizados </t>
  </si>
  <si>
    <t>Meta cumplida
_Se realizaron las siguientes laborares de mantenimiento:
_Se crearon 2 servidores virtuales.
_Se atendieron 2 incidentes.
_Dado que la medida de la meta es un informe, con el oficio DGAN-DTI-235-2016 del 16 de diciembre de 2016 se remitió el informe IV Trimestre.
El jefe del DTI indica que esta meta es igual a la 3.3.9.2.0.</t>
  </si>
  <si>
    <t>Meta cumplida
_Se realizaron las siguientes laborares de mantenimiento:
_Se crearon 10 servidores virtuales.
_Se atendieron 21 incidentes.
_Los informes fueron remitidos con los oficios  DGAN-DTI-164-2016 del 18/07/2016 (I y II Trimestre), DGAN-DTI-216-2016 del 21/10/2016 (III Trimestre) y DGAN-DTI-235-2016 16/12/2016 (IV Trimestre).
El jefe del DTI indica que esta meta es igual a la 3.3.9.2.0.</t>
  </si>
  <si>
    <t>Atender el 100% de las solicitudes de mantenimiento correctivo relacionadas con el la plataforma de Almacenamiento de Alto Desempeño (HP P2000 y HP 3PAR)</t>
  </si>
  <si>
    <t>Meta cumplida
_Se atendieron 5 indicentes relacionados con esta plataforma.
_Dado que la medida de la meta es un informe, con el oficio DGAN-DTI-235-2016 del 16 de diciembre de 2016 se remitió el informe IV Trimestre.</t>
  </si>
  <si>
    <t xml:space="preserve">Meta cumplida
_Se atendieron 17 indicentes relacionados con esta plataforma.
_Los informes fueron remitidos con los oficios  DGAN-DTI-164-2016 del 18/07/2016 (I y II Trimestre), DGAN-DTI-216-2016 del 21/10/2016 (III Trimestre) y DGAN-DTI-235-2016 16/12/2016 (IV Trimestre).
</t>
  </si>
  <si>
    <t>Revisar la capacidad de almacenamiento de los repositorios de información electrónica y presupuestar su incremento si fuese necesario mediante un informe.</t>
  </si>
  <si>
    <t>Informe de revisión efectuada</t>
  </si>
  <si>
    <t xml:space="preserve">Meta cumplida
Se creó el informe y se comunicó con el oficio DGAN-DTI-236-2016 del 16 de diciembre de 2016
</t>
  </si>
  <si>
    <t xml:space="preserve">Meta cumplida
Se crearon los informes y se comunicaron con los oficios DGAN-DTI-158-2016 del 04 de julio de 2016 y DGAN-DTI-236-2016 del 16 de diciembre de 2016
</t>
  </si>
  <si>
    <t>Atender el 100% de las solicitudes de mantenimiento correctivo relacionadas con las telecomunicaciones institucionales</t>
  </si>
  <si>
    <t>Meta cumplida
Las principales labores realizadas son:
_Renovación de cableado estructurado y reubicación del switch de distribución correspondiente en el DCONS, ejecutado por la empresa Global Q.
_Revisión de problemas detectados en conexiones de red del DAN y DSAE/AI.
_Configuración de la fibra óptica del DCONS y Punta de Diamante.
_Dado que la medida de la meta es un informe, con el oficio DGAN-DTI-235-2016 del 16 de diciembre de 2016 se remitió el informe IV Trimestre.</t>
  </si>
  <si>
    <t xml:space="preserve">Meta cumplida
_Instalación de un gabinete de telecomunicaciones en el segundo piso y reconexión del cableado estructurado de los switches.
_Se realizó una fuerte restructuración lógica de la red, creando redes virtuales, configurando los enlaces de fibra óptica y actualizando el software interno de todos los switches (firmware).
_Se realizan trabajos de actualización y modificaciones en las VLANS para resolver problemas con la Telefonía IP.
_Renovación de cableado estructurado y reubicación del switch de distribución correspondiente en el DCONS, ejecutado por la empresa Global Q.
_Revisión de problemas detectados en conexiones de red del DAN y DSAE/AI.
_Configuración de la fibra óptica del DCONS y Punta de Diamante.
_Los informes fueron remitidos con los oficios  DGAN-DTI-164-2016 del 18/07/2016 (I y II Trimestre), DGAN-DTI-216-2016 del 21/10/2016 (III Trimestre) y DGAN-DTI-235-2016 16/12/2016 (IV Trimestre).
</t>
  </si>
  <si>
    <t>Realizar un diagnóstico del cableado estructurado de la red institucional.</t>
  </si>
  <si>
    <t>Informe de diagnóstico</t>
  </si>
  <si>
    <t xml:space="preserve">Meta cumplida
Con la contratación Nº 2016CD-000051-00300 “Diagnóstico de la red institucional” adjudicado a “0108730713 - ANDRES MORALES JIMENEZ”, se ejecutó el diagnóstico. 
Este diagnostico evidenció entre otras cosas, el avance en el cableado estructurado institucional, principalmente en el cableado vertical (backbone) instalado en fibra óptica y la instalación de puntos de red certificados en categoría 6. Además, se detectaron una serie de oportunidades de mejora, entre las que sobresalen secciones de la red “con un sistema de cableado estructurado en condiciones regulares, esto por
cuanto el cableado UTP está presente con enlaces “hechizos” no permitidos por normativa y enlaces en Cat.5e entre equipos activos del de los Rack”, “cableado UTP con alta edad de envejecimiento y desgastado por malas prácticas de instalación” y una serie de mejoras en las instalaciones del centro de datos.
</t>
  </si>
  <si>
    <t>Meta cumplida
Con la contratación Nº 2016CD-000051-00300 “Diagnóstico de la red institucional” adjudicado a “0108730713 - ANDRES MORALES JIMENEZ”, se ejecutó el diagnóstico. 
_Se acompañó al señor Morales Jiménez en varias visitas y se le brindó la información requerida.
_El señor Morales Jiménez presentó el informe el día 12 de agosto de 2016.
_Se le solicita al señor Morales Jiménez una reunión, que se realiza el día 19 de agosto de 2016, donde se le solicita ampliar el informe entregado.
_El 26 de agosto de 2016, el señor Morales Jiménez envía vía correo electrónico la segunda versión del documento, a que el señor Jorge Luis Zeledón realiza algunos cuestionamientos.
_El 19 de octubre de 2016 el señor Víctor Navarro recibe la última versión del documento y le da el visto bueno.</t>
  </si>
  <si>
    <t>Servicio de Internet y seguridad perimetral de la red.</t>
  </si>
  <si>
    <t>Meta cumplida
_Las siguientes son las principales actividades realizadas:
• Ajustes en el Fortigate para la implementación del correo electrónico institucional con Office 365.
• Configuración de VPN's para BIS, Set Durán y Natalia Cantillano por el proyecto Arca.
• Actualización de licencia del Fortigate y FortiAnalyzer.
 _Dado que la medida de la meta es un informe, con el oficio DGAN-DTI-235-2016 del 16 de diciembre de 2016 se remitió el informe IV Trimestre.</t>
  </si>
  <si>
    <t>Meta cumplida
Las siguientes son las principales actividades realizadas:
_Se atendieron 3 solicitudes de soporte.
_Incremento del enlace provisto por el ICE de 8 Mbps a 20 Mbps.
_Instalación del segundo enlace a Internet (10Mbps) adjudicado a la empresa Telefónica.
_ Actualización del software interno (firmware) del equipo encargado de la seguridad perimetral (Fortigate 200D) 
_Configuración del balanceo de cargas entre los dos enlaces de Internet. Si un enlace falla, el sistema automáticamente envía todo el tráfico de Internet al enlace que sigue funcionando.</t>
  </si>
  <si>
    <t>_Se activó el portal web que permite la asignación de usuarios a nuestra red de visitantes.
_Se incrementa la seguridad en el perímetro de acceso a la red interna para controlar problema de SPAM Masivo que está llegando al Dominio del Correo Electrónico Institucional.
• Se incrementa el nivel de seguridad en la Plataforma de Antivirus ESET, para minimizar el impacto del problema de SPAM Masivo que está llegando al Correo Electrónico Institucional.
• Se revisan los puertos que se requieren tener abierto para el acceso remoto al SQL que está instalado en el servidor “ARCA” de la Empresa BIS.
• Se dan permisos a los funcionarios Natalia Cantillano y Set Durán para que puedan accesar vía VPN el servidor “ARCA” para las pruebas de implementación y ajustes del Sistema.</t>
  </si>
  <si>
    <t xml:space="preserve">• Se dan permisos de acceso vía VPN al usuario autorizado para los funcionarios de la Empresa BIS, para acceder el servidor “ARCA” y realizar los trabajos de mantenimiento e implementación del Sistema.
• Ajustes en el Fortigate para la implementación del correo electrónico institucional con Office 365.
• Configuración de VPN's para BIS, Set Durán y Natalia Cantillano por el proyecto Arca.
• Actualización de licencia del Fortigate y FortiAnalyzer.
_Los informes fueron remitidos con los oficios  DGAN-DTI-164-2016 del 18/07/2016 (I y II Trimestre), DGAN-DTI-216-2016 del 21/10/2016 (III Trimestre) y DGAN-DTI-235-2016 16/12/2016 (IV Trimestre).
</t>
  </si>
  <si>
    <t>Atender el 100% de las solicitudes de mantenimiento correctivo relacionadas con los respaldos</t>
  </si>
  <si>
    <t>Meta cumplida
_Se realizaron 180 respaldos automáticos (Servidores, Bases de Datos, Carpetas de usuarios, Compartidas y CCTV)
      Respaldos de servidores: 50
      Respaldos de Bases de datos: 47
      Respaldos de Carpetas de usuarios: 23
      Respaldos de Compartidas: 23
      Respaldos de CCTV: 37
_Se efectuaron 74 labores de mantenimiento
_Dado que la medida de la meta es un informe, con el oficio DGAN-DTI-235-2016 del 16 de diciembre de 2016 se remitió el informe IV Trimestre.</t>
  </si>
  <si>
    <t xml:space="preserve">Meta cumplida
_Se realizaron 992 respaldos automáticos (Servidores, Bases de Datos, Carpetas de usuarios, Compartidas y CCTV)
      Respaldos de servidores: 229
      Respaldos de Bases de datos: 227
      Respaldos de Carpetas de usuarios: 194 
      Respaldos de Compartidas: 206
      Respaldos de CCTV: 136
_Se efectuaron 328 labores de mantenimiento
_Los informes fueron remitidos con los oficios  DGAN-DTI-164-2016 del 18/07/2016 (I y II Trimestre), DGAN-DTI-216-2016 del 21/10/2016 (III Trimestre) y DGAN-DTI-235-2016 16/12/2016 (IV Trimestre).
</t>
  </si>
  <si>
    <t>Atender el 100% de las solicitudes de mantenimiento correctivo relacionadas con el Antivirus Institucional</t>
  </si>
  <si>
    <t xml:space="preserve">Meta cumplida
_Se realizaron 12 actualizaciones de “parches” del software administrador y 12 actualizaciones de las bases de datos de antivirus.
_Se actualizó la licencia antivirus para 150 usuarios de PC y servidores
_Se configuró el control WEB para dejar el control a la seguridad perimetral
_Dado que la medida de la meta es un informe, con el oficio DGAN-DTI-235-2016 del 16 de diciembre de 2016 se remitió el informe IV Trimestre.
</t>
  </si>
  <si>
    <t>Mantener un inventario de los contratos de mantenimiento y garantías, con sus respectivas fechas de vencimiento.</t>
  </si>
  <si>
    <t>Meta cumplida
_Se mantiene el inventario actualizado
_Dado que la medida de la meta es un informe, con el oficio DGAN-DTI-235-2016 del 16 de diciembre de 2016 se remitió el informe IV Trimestre.</t>
  </si>
  <si>
    <t xml:space="preserve">Meta cumplida
_Se mantiene el inventario actualizado
_Los informes fueron remitidos con los oficios DGAN-DTI-164-2016 del 18/07/2016 (I y II Trimestre), DGAN-DTI-216-2016 del 21/10/2016 (III Trimestre) y DGAN-DTI-235-2016 16/12/2016 (IV Trimestre).
</t>
  </si>
  <si>
    <t>Actualizar el inventario de equipos de cómputo y licencias de software y emitir las fichas técnicas de los equipos para expediente, según lo establece el decreto 37549-JP.</t>
  </si>
  <si>
    <t>Informe de Inventario</t>
  </si>
  <si>
    <t xml:space="preserve">Meta cumplida en el II Trimestre
Con el oficio DGAN-DTI-155-2016 del 29 de junio de 2016 se remitió al Registo Nacional todo la información requerida.
</t>
  </si>
  <si>
    <t>Atender el 100% de las solicitudes de mantenimiento correctivo relacionadas con equipos de cómputo asignados a usuario (PC's, impresoras, etc)</t>
  </si>
  <si>
    <t>Meta cumplida parcialmente nivel alto
_Se atendieron 119 de 150 solicitudes de presentadas.
_Dado que la medida de la meta es un informe, con el oficio DGAN-DTI-235-2016 del 16 de diciembre de 2016 se remitió el informe IV Trimestre.</t>
  </si>
  <si>
    <t xml:space="preserve">Meta cumplida parcialmente nivel alto
_Se atendieron 431 de 462 solicitudes de presentadas al 13/12/2016.
_Los informes fueron remitidos con los oficios DGAN-DTI-164-2016 del 18/07/2016 (I y II Trimestre), DGAN-DTI-216-2016 del 21/10/2016 (III Trimestre) y DGAN-DTI-235-2016 16/12/2016 (IV Trimestre).
</t>
  </si>
  <si>
    <t>Realizar el 100% de los mantenimientos a las bases de datos utilizadas por los sistemas en producción</t>
  </si>
  <si>
    <t>Meta cumplida
_Se realizaron 22 mantenimientos a las bases de datos (Textuales, Access y Relacionales).
_Dado que la medida de la meta es un informe, con el oficio DGAN-DTI-235-2016 del 16 de diciembre de 2016 se remitió el informe IV Trimestre.</t>
  </si>
  <si>
    <t xml:space="preserve">Meta cumplida
_Se realizaron 87 mantenimientos a las bases de datos (Textuales, Access y Relacionales).
_Los informes fueron remitidos con los oficios DGAN-DTI-164-2016 del 18/07/2016 (I y II Trimestre), DGAN-DTI-216-2016 del 21/10/2016 (III Trimestre) y DGAN-DTI-235-2016 16/12/2016 (IV Trimestre).
</t>
  </si>
  <si>
    <t>Realizar el 100% de los respaldos institucionales: información de las bases de datos y de la información producida por los usuarios utilizando medios automatizados</t>
  </si>
  <si>
    <t>Informe de Respaldos realizados</t>
  </si>
  <si>
    <t>Actualizar la plataforma de equipos de usuario con los nuevos equipos que se adquieran, en los diferentes departamentos de la Institución.</t>
  </si>
  <si>
    <t>Informes de equipos instalados</t>
  </si>
  <si>
    <t>Meta cumplida
_Se entregan 2 computadoras nuevas y 7 computadoras donadas por Conavi
_Dado que la medida de la meta es un informe, con el oficio DGAN-DTI-235-2016 del 16 de diciembre de 2016 se remitió el informe IV Trimestre.</t>
  </si>
  <si>
    <t xml:space="preserve">Meta cumplida
_Se entregan 36 computadoras nuevas, 18 computadoras donadas por Conavi, 3 impresoras y 2 escaneres.
_Los informes fueron remitidos con los oficios DGAN-DTI-164-2016 del 18/07/2016 (I y II Trimestre), DGAN-DTI-216-2016 del 21/10/2016 (III Trimestre) y DGAN-DTI-235-2016 16/12/2016 (IV Trimestre).
</t>
  </si>
  <si>
    <t>Atender el 100% de solicitudes de apoyo técnico y asesoría a los diferentes departamentos en materia de gestión de herramientas tecnológicas obtenidas de entidades externas a la Institución (TECAPRO, SIBINET, Compra Red, SINPE, MER-LINK entre otros)</t>
  </si>
  <si>
    <t xml:space="preserve">Meta cumplida
Se atienden solicitudes de configuración y reconfiguración de Sicop a 20 usuarios del SICOP y Firma Digital
</t>
  </si>
  <si>
    <t>Meta cumplida
Se atienden solicitudes de configuración y reconfiguración de Sicop a 35 usuarios del SICOP y Firma Digital</t>
  </si>
  <si>
    <t>Crear y priorizar un portafolio de proyectos de Tecnologías de Información</t>
  </si>
  <si>
    <t>Meta cumplida parcialmente nivel alto.
Se finaliza la cartera proyectos y se revisa y prioriza en la CGTI
Ver informe de la meta 3.2.4.2.0 repetida.</t>
  </si>
  <si>
    <t>Aumentar gradualmente la cobertura de los servicios de inspección, haciendo uso de nuevas modalidades y de la tecnología.</t>
  </si>
  <si>
    <t>Servicios implementados</t>
  </si>
  <si>
    <t>Meta cumplida parcialmente nivel bajo
Según lo acordado con la señora Ivannia Valverde, esta meta es equivalente a la meta 3.3.1.0.0 "Finalizar el diseño, desarrollo e implementar el Sistema Control de la Actividad Archivística (Asesorías e Inspecciones) SICAA (que sustituye al antiguo CFO)"
_Se realizan sesiones de trabajo con la señora Natalia Cantillano y el señor Pablo Ballestero los días 11/10/2016 y 26/10/2016
_Se trabaja en el análisis de requerimientos y se prepara el primer borrador del documento de requerimientos.</t>
  </si>
  <si>
    <t>Meta cumplida parcialmente nivel bajo
Según lo acordado con la señora Ivannia Valverde, esta meta es equivalente a la meta 3.3.1.0.0 "Finalizar el diseño, desarrollo e implementar el Sistema Control de la Actividad Archivística (Asesorías e Inspecciones) SICAA (que sustituye al antiguo CFO)"
_Comunicados de seguimiento a las pruebas de usuario.
     _14/12/2016 Correo electrónico enviado por Diego Porras, solicitud de revisión y entrega del formulario. 
     _29/01/2016 Correo electrónico enviado por Víctor Navarro solicitando respuesta a la solicitud de revisión. 
     _15/02/2016 Diego Porras envió oficio DTI-045-2016 solicitando información sobre las pruebas.
    _Con el DTI-093-2016 del 4 de abril de 2016 el señor Diego le consulta a la señora Ivannia Valverde por el avance de las pruebas del formulario entregado.</t>
  </si>
  <si>
    <t>_Se realizan sesiones de trabajo con la señora Natalia Cantillano y el señor Pablo Ballestero los días 11/07/2016,  18/07/2016 y 08/09/2016, 11/10/2016 y 26/10/2016
_Se trabaja en el análisis de requerimientos y se prepara el primer borrador del documento de requerimientos.</t>
  </si>
  <si>
    <t>Implementar el mecanismo que garantice que los documentos electrónicos firmados digitalmente y almacenados en su versión final no puedan ser modificados, propuesto mediante DCOMP 227-2014</t>
  </si>
  <si>
    <t>Mecanismo definido e implementado</t>
  </si>
  <si>
    <t>Meta cumplida
_El señor Set Durán lideró la puesta en marcha del uso de este dispositivo, tal y como se informó en la meta 2.6.5.0.0 "Implementar los nuevos lineamientos funcionales para la automatización de la gestión de documento electrónico en el Archivo Nacional, emitidos en el 2014."</t>
  </si>
  <si>
    <t>Meta cumplida
_Según el plan de trabajo desarrollado por la Gedosepan para implementar los plasmado en el "Manual de producción del documentos electrónicos firmados digitalmente", se  utiliza el servidor de archivos ("File server") preparado por el DTI y en coordinación con el señor Set Durán Carrión se preparan las estructuras de carpetas que emulan los cuadros de clasificación, se otorgan los accesos de lectura y escritura según corresponda.
_El señor Set Durán lideró la puesta en marcha del uso de este dispositivo, tal y como se informó en la meta 2.6.5.0.0 "Implementar los nuevos lineamientos funcionales para la automatización de la gestión de documento electrónico en el Archivo Nacional, emitidos en el 2014."</t>
  </si>
  <si>
    <t>Finalizar el estudio que define los servicios que puedan ser brindados al público por medio de Internet y definir un cronograma de implementación.(Informe preliminar de correo electrónico de 12-12-2013)</t>
  </si>
  <si>
    <t>Estudio de los servicios</t>
  </si>
  <si>
    <t>DTI 
Departamentos</t>
  </si>
  <si>
    <t>Meta cumplida parcialmente nivel alto
_Se remite el documento a la señora Carmen Campos, Subdirectora General, quien responde con sus observaciones.
_Con el oficio DGAN-DTI-227-2016 09/12/2016 el señor Víctor Navarro remite a la señora Virginia Chacón, Directora General, el documento "Estudio de servicios brindados por el Archivo Nacional que pueden ser brindados en línea".
_La señora Chacón Arias remite sus observaciones con el oficio DGAN-DG-1018-2016 del 09/12/2016, recibido en el DTI el 15/12/2016.</t>
  </si>
  <si>
    <t>Meta cumplida parcialmente nivel alto
_Se realiza el análisis de los servicios incluidos en la guía de trámite, indicando se el servicio puede ser realizado en línea, totalmente, parcialmente o si no puede implimentarse. Además se incluye una propuesta para la estrategia de automatización.
_Se revisa la propuesta con cada jefe de Departamento, quedando sólo pendiente la priorización, la consolidación del informe final y la aprobación de la Directora General.
_Se remite el documento a la señora Carmen Campos, Subdirectora General, quien responde con sus observaciones.</t>
  </si>
  <si>
    <t>_Con el oficio DGAN-DTI-227-2016 09/12/2016 el señor Víctor Navarro remite a la señora Virginia Chacón, Directora General, el documento "Estudio de servicios brindados por el Archivo Nacional que pueden ser brindados en línea".
_La señora Chacón Arias remite sus observaciones con el oficio DGAN-DG-1018-2016 del 09/12/2016, recibido en el DTI el 15/12/2016.
_El señor Navarro Castellón remite el documento ajustado con el oficio DGAN-DTI-238-2016.</t>
  </si>
  <si>
    <t>Elaborar un plan de contingencia de Tecnologías de Información</t>
  </si>
  <si>
    <t>Plan de contingencia</t>
  </si>
  <si>
    <t>Meta cumplida parcialmente nivel medio
_El señor Jorge Arturo Arias Eduarte le remitió al señor Víctor Navarro el día 22 de noviembre de 2016 vía correo electrónico la propuesta del Plan.
_El señor Víctor Navarro remite al señor Arias Eduarte sus observaciones vía correo electrónico del 03 de diciembre de 2016.
_Con el oficio DGAN-DTI-232-2016 12 de diciembre de 2016, el señor Víctor Navarro remitió a la señora Carmen Elena Campos Ramírez el documento correspondiente, para sus revisión y visto bueno.</t>
  </si>
  <si>
    <t>Meta cumplida parcialmente nivel alto
_El señor Jorge Arturo Arias Eduarte le remitió al señor Víctor Navarro el día 22 de noviembre de 2016 vía correo electrónico la propuesta del Plan.
_El señor Víctor Navarro remite al señor Arias Eduarte sus observaciones vía correo electrónico del 03 de diciembre de 2016.
_Con el oficio DGAN-DTI-232-2016 12 de diciembre de 2016, el señor Víctor Navarro remitió a la señora Carmen Elena Campos Ramírez el documento correspondiente, para sus revisión y visto bueno.</t>
  </si>
  <si>
    <t>Establecer un marco de gestión de la calidad de la información</t>
  </si>
  <si>
    <t>Marco de gestión de la calidad implementado</t>
  </si>
  <si>
    <t>Meta cumplida parcialmente nivel alto
_El señor Jorge Luis Zeledón Solano le remitió al señor Víctor Navarro el día 24 de noviembre de 2016.
_El señor Víctor Navarro Castellón remitió el documento con sus observaciones el día 05 de diciembre de 2016.
_El señor Jorge Luis Zeledón reenvía el documento ajustado el día 12 de diciembre de 2016.
_Con el oficio DGAN-DTI-233-2016 del 13 de diciembre de 2016, el señor Víctor Navarro remitió a la señora Carmen Elena Campos Ramírez para sus revisión y visto bueno.
_Con el oficio DGAN-SD-563-2016 del 15 de diciembre de 2016, la señora Carmen Elena Campos Ramírez, Subdirectora General, remite a la señora Virginia Chacón Arias, el documento sin observaciones.</t>
  </si>
  <si>
    <t>Finalizar la revisión y actualización de las directrices institucionales de uso y gestión del servicio de correo electrónico, así como hacerla del conocimiento de todo el personal y velar por su aplicación. (Diciembre, 2014 se encontraba en revisión del DSAE)</t>
  </si>
  <si>
    <t>Directriz revisada e implementada</t>
  </si>
  <si>
    <t>Meta cumplida parcialmente nivel alto
Con el oficio DGAN-DTI-234-2016 del 15 de diciembre de 2016, suscrito por la señora Ivannia Valverde y el señor Víctor Navarro, se reenvió a la señora Virginia Chacón Arias, Directora General, el documento "Políticas de uso de internet y correo electrónico"</t>
  </si>
  <si>
    <t>Meta ASCI/SEVRI 2011 n° 3.2.2.13. Mediante oficio DSAE-141-2015 de 10 de marzo del 2015 se remitió a la Dirección General el documento "Políticas de uso de internet y correo electrónico"</t>
  </si>
  <si>
    <t>El señor Víctor Navarro y la señora Ivannia Valverde darán seguimiento a la aprobación de este documento.</t>
  </si>
  <si>
    <t>37.5%</t>
  </si>
  <si>
    <t>Meta cumplida parcialmente nivel medio
Informe de octubre presentado con oficio DGAN-DTI-224-2016 del 22-11-2016</t>
  </si>
  <si>
    <t>Meta cumplida parcialmente nivel alto
Se presentan los informes siguientes:
Enero: DTI-046-2016 del 15-2-2016
Abril: DTI-131-2016 del 17-5-2016
Mayo: DTI-143-2016 del 15-6-2016
Julio: DTI-217-2016 del 24-10-2016
Ago: DTI-217-2016 del 24-10-2016
Oct: DTI-224-2016 del 22-11-2016</t>
  </si>
  <si>
    <t xml:space="preserve">Ejecutar el plan de implementación de migración de herramientas construidas con Microsoft Access:
_Capacitación (Meta pendiente del 2015)
</t>
  </si>
  <si>
    <t>El señor Diego Porras no reporta ninguna información sobre esta meta. Con el oficio DGAN-DTI-209-2016 del 6 de octubre de 2016 el señor Víctor Navarro le solicitó a señor Porras la información requerida  y el DGAN-DTI-212-2016 del 13 de octubre de 2016 se le envió un recordatorio, sin embargo, respecto a esta meta, el señor Porras indico , vía correo electrónico del 14 de octubre de 2016, que no había realizado un cronograma ya esta meta la estaba trabajando en su tiempo libre.</t>
  </si>
  <si>
    <t>_Se programará lo pendiente en el POI del año 2017.
_El señor Víctor Navarro evaluará las tareas pendientes y creará un plan de trabajo en conjunto con el señor Diego Porras y se le dará seguimiento a su cumplimiento.</t>
  </si>
  <si>
    <t xml:space="preserve">Meta cumplida
_Se realizaron 54 actualizaciones de “parches” del software administrador y  actualizaciones 177 de las bases de datos de antivirus.
_Se realizó una configuración del antivirus para hacer más rápido el acceso Web y se generó cambios en la configuración actual para permitir accesos a sitios. 
_Se configuraron los perfiles de grupos.
_Se brindó una capacitación básica del uso y administración del Antivirus por parte de la empresa BL ONE en el mes de diciembre.
_Se actualizó la licencia antivirus para 150 usuarios de PC y servidores
_Se configuró el control WEB para dejar el control a la seguridad perimetral
_Los informes fueron remitidos con los oficios  DGAN-DTI-164-2016 del 18/07/2016 (I y II Trimestre), DGAN-DTI-216-2016 del 21/10/2016 (III Trimestre) y DGAN-DTI-235-2016 16/12/2016 (IV Trimestre).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</si>
</sst>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 _€"/>
    <numFmt numFmtId="166" formatCode="0.0%"/>
  </numFmts>
  <fonts count="25" x14ac:knownFonts="1">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b/>
      <sz val="9"/>
      <name val="Calibri"/>
      <family val="2"/>
      <scheme val="minor"/>
    </font>
    <font>
      <sz val="9"/>
      <name val="Calibri"/>
      <family val="2"/>
      <scheme val="minor"/>
    </font>
    <font>
      <b/>
      <u/>
      <sz val="9"/>
      <name val="Calibri"/>
      <family val="2"/>
      <scheme val="minor"/>
    </font>
    <font>
      <sz val="9"/>
      <color theme="1"/>
      <name val="Calibri"/>
      <family val="2"/>
      <scheme val="minor"/>
    </font>
    <font>
      <b/>
      <u/>
      <sz val="9"/>
      <color theme="1"/>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u/>
      <sz val="9"/>
      <name val="Calibri"/>
      <family val="2"/>
      <scheme val="minor"/>
    </font>
    <font>
      <u/>
      <sz val="9"/>
      <color theme="1"/>
      <name val="Calibri"/>
      <family val="2"/>
      <scheme val="minor"/>
    </font>
    <font>
      <b/>
      <sz val="11"/>
      <color theme="1"/>
      <name val="Calibri"/>
      <family val="2"/>
      <scheme val="minor"/>
    </font>
    <font>
      <sz val="10"/>
      <color indexed="55"/>
      <name val="Arial"/>
      <family val="2"/>
    </font>
    <font>
      <i/>
      <sz val="9"/>
      <name val="Calibri"/>
      <family val="2"/>
      <scheme val="minor"/>
    </font>
    <font>
      <sz val="9"/>
      <color indexed="10"/>
      <name val="Calibri"/>
      <family val="2"/>
      <scheme val="minor"/>
    </font>
    <font>
      <b/>
      <sz val="9"/>
      <color indexed="56"/>
      <name val="Calibri"/>
      <family val="2"/>
      <scheme val="minor"/>
    </font>
    <font>
      <i/>
      <sz val="9"/>
      <color theme="1"/>
      <name val="Calibri"/>
      <family val="2"/>
      <scheme val="minor"/>
    </font>
    <font>
      <sz val="9"/>
      <color rgb="FF1F497D"/>
      <name val="Calibri"/>
      <family val="2"/>
      <scheme val="minor"/>
    </font>
    <font>
      <sz val="9"/>
      <color rgb="FF000000"/>
      <name val="Calibri"/>
      <family val="2"/>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indexed="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7">
    <xf numFmtId="0" fontId="0" fillId="0" borderId="0"/>
    <xf numFmtId="9" fontId="1" fillId="0" borderId="0" applyFont="0" applyFill="0" applyBorder="0" applyAlignment="0" applyProtection="0"/>
    <xf numFmtId="0" fontId="2" fillId="0" borderId="0"/>
    <xf numFmtId="0" fontId="2" fillId="0" borderId="0"/>
    <xf numFmtId="0" fontId="1"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4" fillId="0" borderId="0"/>
    <xf numFmtId="0" fontId="2" fillId="0" borderId="0"/>
    <xf numFmtId="9" fontId="2" fillId="0" borderId="0" applyFont="0" applyFill="0" applyBorder="0" applyAlignment="0" applyProtection="0"/>
    <xf numFmtId="0" fontId="2" fillId="0" borderId="0"/>
    <xf numFmtId="0" fontId="5" fillId="0" borderId="0"/>
    <xf numFmtId="9" fontId="5" fillId="0" borderId="0" applyFont="0" applyFill="0" applyBorder="0" applyAlignment="0" applyProtection="0"/>
    <xf numFmtId="0" fontId="5" fillId="0" borderId="0"/>
    <xf numFmtId="0" fontId="2" fillId="0" borderId="0"/>
    <xf numFmtId="0" fontId="2" fillId="0" borderId="0"/>
    <xf numFmtId="0" fontId="2" fillId="0" borderId="0"/>
  </cellStyleXfs>
  <cellXfs count="226">
    <xf numFmtId="0" fontId="0" fillId="0" borderId="0" xfId="0"/>
    <xf numFmtId="0" fontId="7"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xf>
    <xf numFmtId="0" fontId="7" fillId="2" borderId="1" xfId="0" applyFont="1" applyFill="1" applyBorder="1" applyAlignment="1" applyProtection="1">
      <alignment horizontal="center" vertical="top" wrapText="1"/>
    </xf>
    <xf numFmtId="9" fontId="7" fillId="0" borderId="1" xfId="1" applyFont="1" applyFill="1" applyBorder="1" applyAlignment="1" applyProtection="1">
      <alignment horizontal="center" vertical="top" wrapText="1"/>
    </xf>
    <xf numFmtId="0" fontId="7" fillId="0" borderId="1" xfId="0" applyNumberFormat="1" applyFont="1" applyFill="1" applyBorder="1" applyAlignment="1" applyProtection="1">
      <alignment horizontal="center" vertical="top" wrapText="1"/>
    </xf>
    <xf numFmtId="2" fontId="7" fillId="2" borderId="1" xfId="0" applyNumberFormat="1" applyFont="1" applyFill="1" applyBorder="1" applyAlignment="1" applyProtection="1">
      <alignment horizontal="center" vertical="top" wrapText="1"/>
    </xf>
    <xf numFmtId="9" fontId="7" fillId="0" borderId="1" xfId="0" applyNumberFormat="1" applyFont="1" applyFill="1" applyBorder="1" applyAlignment="1" applyProtection="1">
      <alignment horizontal="center" vertical="top" wrapText="1"/>
    </xf>
    <xf numFmtId="9" fontId="7" fillId="0" borderId="1" xfId="1" applyFont="1" applyFill="1" applyBorder="1" applyAlignment="1">
      <alignment horizontal="center" vertical="top"/>
    </xf>
    <xf numFmtId="0" fontId="7" fillId="3" borderId="1" xfId="7" applyFont="1" applyFill="1" applyBorder="1" applyAlignment="1" applyProtection="1">
      <alignment horizontal="center" vertical="top" wrapText="1"/>
    </xf>
    <xf numFmtId="0" fontId="7" fillId="0" borderId="1" xfId="0" applyFont="1" applyFill="1" applyBorder="1" applyAlignment="1">
      <alignment horizontal="center" vertical="top"/>
    </xf>
    <xf numFmtId="0" fontId="6" fillId="3" borderId="1" xfId="0" applyFont="1" applyFill="1" applyBorder="1" applyAlignment="1" applyProtection="1">
      <alignment horizontal="center" vertical="top" wrapText="1"/>
    </xf>
    <xf numFmtId="9" fontId="7" fillId="2" borderId="1" xfId="0" applyNumberFormat="1" applyFont="1" applyFill="1" applyBorder="1" applyAlignment="1" applyProtection="1">
      <alignment horizontal="center" vertical="top" wrapText="1"/>
    </xf>
    <xf numFmtId="0" fontId="7" fillId="0" borderId="0" xfId="0" applyFont="1" applyAlignment="1">
      <alignment horizontal="center" vertical="top"/>
    </xf>
    <xf numFmtId="9" fontId="7" fillId="0" borderId="1" xfId="1" applyFont="1" applyBorder="1" applyAlignment="1">
      <alignment horizontal="center" vertical="top"/>
    </xf>
    <xf numFmtId="49" fontId="6" fillId="3" borderId="1" xfId="0" applyNumberFormat="1" applyFont="1" applyFill="1" applyBorder="1" applyAlignment="1" applyProtection="1">
      <alignment horizontal="center" vertical="top" wrapText="1"/>
    </xf>
    <xf numFmtId="9" fontId="7" fillId="3" borderId="1" xfId="1" applyFont="1" applyFill="1" applyBorder="1" applyAlignment="1">
      <alignment horizontal="center" vertical="top"/>
    </xf>
    <xf numFmtId="0" fontId="7" fillId="0" borderId="0" xfId="0" applyFont="1" applyAlignment="1">
      <alignment horizontal="center" vertical="center"/>
    </xf>
    <xf numFmtId="0" fontId="7" fillId="0" borderId="1" xfId="0" applyFont="1" applyFill="1" applyBorder="1" applyAlignment="1" applyProtection="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wrapText="1"/>
    </xf>
    <xf numFmtId="49" fontId="7" fillId="2" borderId="1" xfId="0" applyNumberFormat="1" applyFont="1" applyFill="1" applyBorder="1" applyAlignment="1" applyProtection="1">
      <alignment horizontal="left" vertical="top" wrapText="1"/>
    </xf>
    <xf numFmtId="0" fontId="7" fillId="0" borderId="1" xfId="0" applyFont="1" applyBorder="1" applyAlignment="1">
      <alignment horizontal="left" vertical="top" wrapText="1"/>
    </xf>
    <xf numFmtId="0" fontId="7" fillId="0" borderId="1" xfId="3" applyFont="1" applyFill="1" applyBorder="1" applyAlignment="1" applyProtection="1">
      <alignment horizontal="left" vertical="top" wrapText="1"/>
    </xf>
    <xf numFmtId="0" fontId="7" fillId="0" borderId="0" xfId="0" applyFont="1" applyFill="1" applyAlignment="1">
      <alignment horizontal="center" vertical="top"/>
    </xf>
    <xf numFmtId="49" fontId="7" fillId="0" borderId="1" xfId="0" applyNumberFormat="1" applyFont="1" applyFill="1" applyBorder="1" applyAlignment="1" applyProtection="1">
      <alignment horizontal="left" vertical="top" wrapText="1"/>
    </xf>
    <xf numFmtId="9" fontId="7" fillId="0" borderId="1" xfId="1" applyNumberFormat="1" applyFont="1" applyFill="1" applyBorder="1" applyAlignment="1">
      <alignment horizontal="center" vertical="top"/>
    </xf>
    <xf numFmtId="165" fontId="9" fillId="0" borderId="1" xfId="0" applyNumberFormat="1" applyFont="1" applyFill="1" applyBorder="1" applyAlignment="1">
      <alignment horizontal="left" vertical="top" wrapText="1"/>
    </xf>
    <xf numFmtId="0" fontId="6" fillId="3" borderId="1" xfId="0" applyFont="1" applyFill="1" applyBorder="1" applyAlignment="1" applyProtection="1">
      <alignment horizontal="center" vertical="top"/>
    </xf>
    <xf numFmtId="0" fontId="6" fillId="3" borderId="1" xfId="7"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7" fillId="0" borderId="1" xfId="0" applyFont="1" applyFill="1" applyBorder="1" applyAlignment="1" applyProtection="1">
      <alignment horizontal="center" vertical="top"/>
    </xf>
    <xf numFmtId="0" fontId="6" fillId="3" borderId="1" xfId="0" applyFont="1" applyFill="1" applyBorder="1" applyAlignment="1" applyProtection="1">
      <alignment horizontal="left" vertical="top" wrapText="1"/>
    </xf>
    <xf numFmtId="49" fontId="6" fillId="3" borderId="1" xfId="7" applyNumberFormat="1" applyFont="1" applyFill="1" applyBorder="1" applyAlignment="1" applyProtection="1">
      <alignment horizontal="left" vertical="top" wrapText="1"/>
    </xf>
    <xf numFmtId="0" fontId="7" fillId="2" borderId="1" xfId="0" applyFont="1" applyFill="1" applyBorder="1" applyAlignment="1" applyProtection="1">
      <alignment horizontal="left" vertical="top" wrapText="1"/>
    </xf>
    <xf numFmtId="49" fontId="7" fillId="0" borderId="1" xfId="5" applyNumberFormat="1" applyFont="1" applyFill="1" applyBorder="1" applyAlignment="1" applyProtection="1">
      <alignment horizontal="left" vertical="top" wrapText="1"/>
    </xf>
    <xf numFmtId="9" fontId="7" fillId="0" borderId="1" xfId="0" applyNumberFormat="1" applyFont="1" applyFill="1" applyBorder="1" applyAlignment="1" applyProtection="1">
      <alignment horizontal="left" vertical="top" wrapText="1"/>
    </xf>
    <xf numFmtId="0" fontId="12"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Border="1" applyAlignment="1">
      <alignment horizontal="left" vertical="top"/>
    </xf>
    <xf numFmtId="0" fontId="7" fillId="0" borderId="0" xfId="0" applyFont="1" applyAlignment="1">
      <alignment horizontal="left" vertical="top"/>
    </xf>
    <xf numFmtId="0" fontId="7" fillId="3" borderId="1" xfId="0" applyFont="1" applyFill="1" applyBorder="1" applyAlignment="1">
      <alignment horizontal="left" vertical="top"/>
    </xf>
    <xf numFmtId="0" fontId="7" fillId="0" borderId="1" xfId="3" applyNumberFormat="1" applyFont="1" applyFill="1" applyBorder="1" applyAlignment="1" applyProtection="1">
      <alignment horizontal="left" vertical="top" wrapText="1"/>
    </xf>
    <xf numFmtId="0" fontId="6" fillId="3" borderId="1" xfId="0" applyNumberFormat="1" applyFont="1" applyFill="1" applyBorder="1" applyAlignment="1" applyProtection="1">
      <alignment horizontal="center" vertical="top" wrapText="1"/>
    </xf>
    <xf numFmtId="49" fontId="6" fillId="3" borderId="1" xfId="0" applyNumberFormat="1" applyFont="1" applyFill="1" applyBorder="1" applyAlignment="1" applyProtection="1">
      <alignment horizontal="left" vertical="top" wrapText="1"/>
    </xf>
    <xf numFmtId="0" fontId="7" fillId="0" borderId="1" xfId="3" applyFont="1" applyFill="1" applyBorder="1" applyAlignment="1" applyProtection="1">
      <alignment horizontal="center" vertical="top" wrapText="1"/>
    </xf>
    <xf numFmtId="1" fontId="7" fillId="0" borderId="1" xfId="0" applyNumberFormat="1" applyFont="1" applyFill="1" applyBorder="1" applyAlignment="1" applyProtection="1">
      <alignment horizontal="center" vertical="top" wrapText="1"/>
    </xf>
    <xf numFmtId="1" fontId="7" fillId="2" borderId="1" xfId="0" applyNumberFormat="1" applyFont="1" applyFill="1" applyBorder="1" applyAlignment="1" applyProtection="1">
      <alignment horizontal="center" vertical="top" wrapText="1"/>
    </xf>
    <xf numFmtId="0" fontId="7" fillId="0" borderId="1" xfId="0" applyNumberFormat="1" applyFont="1" applyFill="1" applyBorder="1" applyAlignment="1" applyProtection="1">
      <alignment horizontal="left" vertical="top" wrapText="1"/>
    </xf>
    <xf numFmtId="9" fontId="7" fillId="0" borderId="1" xfId="1" applyFont="1" applyFill="1" applyBorder="1" applyAlignment="1">
      <alignment horizontal="center" vertical="top" wrapText="1"/>
    </xf>
    <xf numFmtId="0" fontId="6" fillId="0" borderId="1" xfId="0" applyFont="1" applyBorder="1" applyAlignment="1">
      <alignment horizontal="left" vertical="top" wrapText="1"/>
    </xf>
    <xf numFmtId="0" fontId="7" fillId="0" borderId="1" xfId="0" applyFont="1" applyFill="1" applyBorder="1" applyAlignment="1" applyProtection="1">
      <alignment horizontal="left" vertical="top"/>
    </xf>
    <xf numFmtId="0" fontId="7" fillId="0" borderId="1" xfId="34" applyFont="1" applyFill="1" applyBorder="1" applyAlignment="1" applyProtection="1">
      <alignment horizontal="left" vertical="top" wrapText="1"/>
    </xf>
    <xf numFmtId="0" fontId="7" fillId="0" borderId="1" xfId="0" applyFont="1" applyFill="1" applyBorder="1" applyAlignment="1" applyProtection="1">
      <alignment horizontal="left" vertical="top" wrapText="1"/>
      <protection locked="0"/>
    </xf>
    <xf numFmtId="0" fontId="6" fillId="0" borderId="1" xfId="2"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xf>
    <xf numFmtId="0" fontId="7" fillId="3" borderId="1" xfId="2"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xf>
    <xf numFmtId="0" fontId="7" fillId="3" borderId="1" xfId="0" applyFont="1" applyFill="1" applyBorder="1" applyAlignment="1">
      <alignment horizontal="center" vertical="top" wrapText="1"/>
    </xf>
    <xf numFmtId="0" fontId="7" fillId="4" borderId="1" xfId="2" applyFont="1" applyFill="1" applyBorder="1" applyAlignment="1" applyProtection="1">
      <alignment horizontal="center" vertical="top" wrapText="1"/>
    </xf>
    <xf numFmtId="0" fontId="7" fillId="4" borderId="1" xfId="2" applyNumberFormat="1" applyFont="1" applyFill="1" applyBorder="1" applyAlignment="1" applyProtection="1">
      <alignment horizontal="center" vertical="top" wrapText="1"/>
    </xf>
    <xf numFmtId="0" fontId="7" fillId="4" borderId="1" xfId="0" applyNumberFormat="1" applyFont="1" applyFill="1" applyBorder="1" applyAlignment="1" applyProtection="1">
      <alignment horizontal="center" vertical="top" wrapText="1"/>
    </xf>
    <xf numFmtId="0" fontId="6" fillId="4" borderId="1" xfId="3" applyFont="1" applyFill="1" applyBorder="1" applyAlignment="1" applyProtection="1">
      <alignment horizontal="center" vertical="top" wrapText="1"/>
    </xf>
    <xf numFmtId="0" fontId="6" fillId="4" borderId="1" xfId="3" applyNumberFormat="1" applyFont="1" applyFill="1" applyBorder="1" applyAlignment="1" applyProtection="1">
      <alignment horizontal="center" vertical="top" wrapText="1"/>
    </xf>
    <xf numFmtId="0" fontId="7" fillId="3" borderId="1" xfId="0" applyFont="1" applyFill="1" applyBorder="1" applyAlignment="1">
      <alignment horizontal="center" vertical="top"/>
    </xf>
    <xf numFmtId="9" fontId="7" fillId="3" borderId="1" xfId="1" applyFont="1" applyFill="1" applyBorder="1" applyAlignment="1">
      <alignment horizontal="left" vertical="top"/>
    </xf>
    <xf numFmtId="0" fontId="9" fillId="0" borderId="1" xfId="0" applyFont="1" applyBorder="1" applyAlignment="1">
      <alignment horizontal="left" vertical="top" wrapText="1"/>
    </xf>
    <xf numFmtId="0" fontId="9" fillId="0" borderId="1" xfId="0" applyFont="1" applyFill="1" applyBorder="1" applyAlignment="1">
      <alignment horizontal="left" vertical="top"/>
    </xf>
    <xf numFmtId="0" fontId="7" fillId="5" borderId="1" xfId="2" applyFont="1" applyFill="1" applyBorder="1" applyAlignment="1" applyProtection="1">
      <alignment horizontal="center" vertical="top" wrapText="1"/>
    </xf>
    <xf numFmtId="0" fontId="7" fillId="5" borderId="1" xfId="0" applyNumberFormat="1" applyFont="1" applyFill="1" applyBorder="1" applyAlignment="1" applyProtection="1">
      <alignment horizontal="center" vertical="top" wrapText="1"/>
    </xf>
    <xf numFmtId="0" fontId="7" fillId="0" borderId="1" xfId="0" applyFont="1" applyFill="1" applyBorder="1" applyAlignment="1">
      <alignment horizontal="center" vertical="top" wrapText="1"/>
    </xf>
    <xf numFmtId="9" fontId="7" fillId="0" borderId="1" xfId="0" applyNumberFormat="1" applyFont="1" applyFill="1" applyBorder="1" applyAlignment="1">
      <alignment horizontal="center" vertical="top" wrapText="1"/>
    </xf>
    <xf numFmtId="0" fontId="7" fillId="5" borderId="1" xfId="2" applyNumberFormat="1" applyFont="1" applyFill="1" applyBorder="1" applyAlignment="1" applyProtection="1">
      <alignment horizontal="center" vertical="top" wrapText="1"/>
    </xf>
    <xf numFmtId="9" fontId="7" fillId="0" borderId="1" xfId="0" applyNumberFormat="1" applyFont="1" applyBorder="1" applyAlignment="1">
      <alignment horizontal="center" vertical="top"/>
    </xf>
    <xf numFmtId="0" fontId="6" fillId="5" borderId="1" xfId="3" applyFont="1" applyFill="1" applyBorder="1" applyAlignment="1" applyProtection="1">
      <alignment horizontal="center" vertical="top" wrapText="1"/>
    </xf>
    <xf numFmtId="0" fontId="6" fillId="5" borderId="1" xfId="3" applyNumberFormat="1" applyFont="1" applyFill="1" applyBorder="1" applyAlignment="1" applyProtection="1">
      <alignment horizontal="center" vertical="top" wrapText="1"/>
    </xf>
    <xf numFmtId="0" fontId="12" fillId="0" borderId="1" xfId="0" applyFont="1" applyFill="1" applyBorder="1" applyAlignment="1" applyProtection="1">
      <alignment horizontal="center" vertical="top" wrapText="1"/>
    </xf>
    <xf numFmtId="0" fontId="6" fillId="5" borderId="1" xfId="0" applyNumberFormat="1" applyFont="1" applyFill="1" applyBorder="1" applyAlignment="1" applyProtection="1">
      <alignment horizontal="center" vertical="top" wrapText="1"/>
    </xf>
    <xf numFmtId="0" fontId="6" fillId="2" borderId="1" xfId="0" applyFont="1" applyFill="1" applyBorder="1" applyAlignment="1">
      <alignment horizontal="left" vertical="top" wrapText="1"/>
    </xf>
    <xf numFmtId="9" fontId="7" fillId="2" borderId="1" xfId="0" applyNumberFormat="1" applyFont="1" applyFill="1" applyBorder="1" applyAlignment="1">
      <alignment horizontal="center" vertical="top"/>
    </xf>
    <xf numFmtId="0" fontId="7" fillId="2" borderId="1" xfId="0" applyFont="1" applyFill="1" applyBorder="1" applyAlignment="1">
      <alignment horizontal="left" vertical="top" wrapText="1"/>
    </xf>
    <xf numFmtId="9" fontId="7" fillId="2" borderId="1" xfId="1" applyFont="1" applyFill="1" applyBorder="1" applyAlignment="1">
      <alignment horizontal="center" vertical="top"/>
    </xf>
    <xf numFmtId="9" fontId="9" fillId="0" borderId="1" xfId="1" applyFont="1" applyBorder="1" applyAlignment="1">
      <alignment horizontal="center" vertical="top"/>
    </xf>
    <xf numFmtId="9" fontId="9" fillId="2" borderId="1" xfId="1" applyFont="1" applyFill="1" applyBorder="1" applyAlignment="1">
      <alignment horizontal="center" vertical="top"/>
    </xf>
    <xf numFmtId="0" fontId="6" fillId="0" borderId="1" xfId="0" applyFont="1" applyBorder="1" applyAlignment="1">
      <alignment horizontal="left" vertical="top"/>
    </xf>
    <xf numFmtId="0" fontId="7" fillId="6" borderId="1" xfId="0" applyFont="1" applyFill="1" applyBorder="1" applyAlignment="1" applyProtection="1">
      <alignment horizontal="center" vertical="top" wrapText="1"/>
    </xf>
    <xf numFmtId="0" fontId="7" fillId="2" borderId="1" xfId="0" applyFont="1" applyFill="1" applyBorder="1" applyAlignment="1">
      <alignment horizontal="center" vertical="top" wrapText="1"/>
    </xf>
    <xf numFmtId="49" fontId="7" fillId="2" borderId="1" xfId="0" applyNumberFormat="1"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1" fontId="7" fillId="6" borderId="1" xfId="0" applyNumberFormat="1" applyFont="1" applyFill="1" applyBorder="1" applyAlignment="1" applyProtection="1">
      <alignment horizontal="center" vertical="top" wrapText="1"/>
    </xf>
    <xf numFmtId="1" fontId="7" fillId="0" borderId="1" xfId="0" applyNumberFormat="1" applyFont="1" applyFill="1" applyBorder="1" applyAlignment="1" applyProtection="1">
      <alignment horizontal="left" vertical="top" wrapText="1"/>
    </xf>
    <xf numFmtId="9" fontId="7" fillId="0" borderId="1" xfId="0" applyNumberFormat="1" applyFont="1" applyFill="1" applyBorder="1" applyAlignment="1">
      <alignment horizontal="center" vertical="top"/>
    </xf>
    <xf numFmtId="9" fontId="9" fillId="0" borderId="1" xfId="1" applyFont="1" applyFill="1" applyBorder="1" applyAlignment="1">
      <alignment horizontal="center" vertical="top"/>
    </xf>
    <xf numFmtId="1" fontId="7" fillId="0" borderId="1" xfId="1" applyNumberFormat="1" applyFont="1" applyFill="1" applyBorder="1" applyAlignment="1" applyProtection="1">
      <alignment horizontal="center" vertical="top" wrapText="1"/>
    </xf>
    <xf numFmtId="49" fontId="6" fillId="0" borderId="1" xfId="0" applyNumberFormat="1" applyFont="1" applyFill="1" applyBorder="1" applyAlignment="1" applyProtection="1">
      <alignment horizontal="left" vertical="top" wrapText="1"/>
    </xf>
    <xf numFmtId="49" fontId="6" fillId="0" borderId="1" xfId="0" applyNumberFormat="1" applyFont="1" applyFill="1" applyBorder="1" applyAlignment="1" applyProtection="1">
      <alignment horizontal="center" vertical="top" wrapText="1"/>
    </xf>
    <xf numFmtId="49" fontId="7" fillId="0" borderId="1" xfId="0" applyNumberFormat="1" applyFont="1" applyFill="1" applyBorder="1" applyAlignment="1" applyProtection="1">
      <alignment horizontal="center" vertical="top" wrapText="1"/>
    </xf>
    <xf numFmtId="0" fontId="6" fillId="3" borderId="1" xfId="0" applyNumberFormat="1" applyFont="1" applyFill="1" applyBorder="1" applyAlignment="1" applyProtection="1">
      <alignment horizontal="left" vertical="top" wrapText="1"/>
    </xf>
    <xf numFmtId="0" fontId="6" fillId="0" borderId="1" xfId="0" applyNumberFormat="1" applyFont="1" applyFill="1" applyBorder="1" applyAlignment="1" applyProtection="1">
      <alignment horizontal="center" vertical="top" wrapText="1"/>
    </xf>
    <xf numFmtId="9" fontId="7" fillId="0" borderId="1" xfId="1" applyFont="1" applyFill="1" applyBorder="1" applyAlignment="1">
      <alignment horizontal="left" vertical="top"/>
    </xf>
    <xf numFmtId="0" fontId="6" fillId="3" borderId="1" xfId="0" applyFont="1" applyFill="1" applyBorder="1" applyAlignment="1">
      <alignment horizontal="center" vertical="top"/>
    </xf>
    <xf numFmtId="0" fontId="7" fillId="7" borderId="1" xfId="2" applyFont="1" applyFill="1" applyBorder="1" applyAlignment="1" applyProtection="1">
      <alignment horizontal="center" vertical="top" wrapText="1"/>
    </xf>
    <xf numFmtId="0" fontId="7" fillId="7" borderId="1" xfId="2" applyNumberFormat="1" applyFont="1" applyFill="1" applyBorder="1" applyAlignment="1" applyProtection="1">
      <alignment horizontal="center" vertical="top" wrapText="1"/>
    </xf>
    <xf numFmtId="9" fontId="7" fillId="0" borderId="1" xfId="35" applyNumberFormat="1" applyFont="1" applyFill="1" applyBorder="1" applyAlignment="1" applyProtection="1">
      <alignment horizontal="center" vertical="top" wrapText="1"/>
    </xf>
    <xf numFmtId="0" fontId="7" fillId="7" borderId="1" xfId="0" applyNumberFormat="1" applyFont="1" applyFill="1" applyBorder="1" applyAlignment="1" applyProtection="1">
      <alignment horizontal="center" vertical="top" wrapText="1"/>
    </xf>
    <xf numFmtId="49" fontId="7" fillId="2" borderId="1" xfId="5" applyNumberFormat="1" applyFont="1" applyFill="1" applyBorder="1" applyAlignment="1" applyProtection="1">
      <alignment horizontal="left" vertical="top" wrapText="1"/>
    </xf>
    <xf numFmtId="3" fontId="7" fillId="0" borderId="1" xfId="0" applyNumberFormat="1" applyFont="1" applyFill="1" applyBorder="1" applyAlignment="1" applyProtection="1">
      <alignment horizontal="center" vertical="top" wrapText="1"/>
    </xf>
    <xf numFmtId="0" fontId="7" fillId="0" borderId="1" xfId="1" applyNumberFormat="1" applyFont="1" applyFill="1" applyBorder="1" applyAlignment="1" applyProtection="1">
      <alignment horizontal="center" vertical="top" wrapText="1"/>
    </xf>
    <xf numFmtId="0" fontId="7" fillId="6" borderId="1" xfId="3" applyFont="1" applyFill="1" applyBorder="1" applyAlignment="1" applyProtection="1">
      <alignment horizontal="left" vertical="top" wrapText="1"/>
    </xf>
    <xf numFmtId="0" fontId="7" fillId="2" borderId="1" xfId="3" applyFont="1" applyFill="1" applyBorder="1" applyAlignment="1" applyProtection="1">
      <alignment horizontal="left" vertical="top" wrapText="1"/>
    </xf>
    <xf numFmtId="0" fontId="7" fillId="2" borderId="1" xfId="0" applyNumberFormat="1" applyFont="1" applyFill="1" applyBorder="1" applyAlignment="1" applyProtection="1">
      <alignment horizontal="center" vertical="top" wrapText="1"/>
    </xf>
    <xf numFmtId="3" fontId="7" fillId="2" borderId="1" xfId="0" applyNumberFormat="1" applyFont="1" applyFill="1" applyBorder="1" applyAlignment="1" applyProtection="1">
      <alignment horizontal="center" vertical="top" wrapText="1"/>
    </xf>
    <xf numFmtId="0" fontId="7" fillId="2" borderId="1" xfId="0" applyFont="1" applyFill="1" applyBorder="1" applyAlignment="1" applyProtection="1">
      <alignment horizontal="left" vertical="top" wrapText="1"/>
      <protection locked="0"/>
    </xf>
    <xf numFmtId="2" fontId="7" fillId="0" borderId="1" xfId="0" applyNumberFormat="1" applyFont="1" applyFill="1" applyBorder="1" applyAlignment="1" applyProtection="1">
      <alignment horizontal="center" vertical="top" wrapText="1"/>
    </xf>
    <xf numFmtId="0" fontId="7" fillId="0" borderId="1" xfId="0" applyFont="1" applyBorder="1" applyAlignment="1">
      <alignment horizontal="center" vertical="top" wrapText="1"/>
    </xf>
    <xf numFmtId="0" fontId="6" fillId="7" borderId="1" xfId="3" applyNumberFormat="1" applyFont="1" applyFill="1" applyBorder="1" applyAlignment="1" applyProtection="1">
      <alignment horizontal="center" vertical="top" wrapText="1"/>
    </xf>
    <xf numFmtId="9" fontId="7" fillId="0" borderId="1" xfId="1" applyFont="1" applyBorder="1" applyAlignment="1">
      <alignment horizontal="center" vertical="top" wrapText="1"/>
    </xf>
    <xf numFmtId="0" fontId="7" fillId="8" borderId="1" xfId="2" applyFont="1" applyFill="1" applyBorder="1" applyAlignment="1" applyProtection="1">
      <alignment horizontal="center" vertical="top" wrapText="1"/>
    </xf>
    <xf numFmtId="0" fontId="7" fillId="8" borderId="1" xfId="2" applyNumberFormat="1" applyFont="1" applyFill="1" applyBorder="1" applyAlignment="1" applyProtection="1">
      <alignment horizontal="center" vertical="top" wrapText="1"/>
    </xf>
    <xf numFmtId="9" fontId="7" fillId="3" borderId="1" xfId="1" applyFont="1" applyFill="1" applyBorder="1" applyAlignment="1">
      <alignment horizontal="center" vertical="top" wrapText="1"/>
    </xf>
    <xf numFmtId="0" fontId="7" fillId="2" borderId="0" xfId="0" applyFont="1" applyFill="1" applyAlignment="1">
      <alignment horizontal="center" vertical="top"/>
    </xf>
    <xf numFmtId="0" fontId="7" fillId="8" borderId="1" xfId="0" applyNumberFormat="1" applyFont="1" applyFill="1" applyBorder="1" applyAlignment="1" applyProtection="1">
      <alignment horizontal="center" vertical="top" wrapText="1"/>
    </xf>
    <xf numFmtId="9" fontId="7" fillId="0" borderId="1" xfId="1" applyNumberFormat="1" applyFont="1" applyFill="1" applyBorder="1" applyAlignment="1">
      <alignment horizontal="center" vertical="top" wrapText="1"/>
    </xf>
    <xf numFmtId="9" fontId="7" fillId="2" borderId="1" xfId="1" applyFont="1" applyFill="1" applyBorder="1" applyAlignment="1">
      <alignment horizontal="center" vertical="top" wrapText="1"/>
    </xf>
    <xf numFmtId="0" fontId="7" fillId="2" borderId="1" xfId="0" applyFont="1" applyFill="1" applyBorder="1" applyAlignment="1">
      <alignment horizontal="left" vertical="top"/>
    </xf>
    <xf numFmtId="0" fontId="7" fillId="2" borderId="1" xfId="0" applyFont="1" applyFill="1" applyBorder="1" applyAlignment="1">
      <alignment horizontal="center" vertical="top"/>
    </xf>
    <xf numFmtId="0" fontId="7" fillId="2" borderId="1" xfId="0" applyFont="1" applyFill="1" applyBorder="1" applyAlignment="1" applyProtection="1">
      <alignment horizontal="center" vertical="top" wrapText="1"/>
      <protection locked="0"/>
    </xf>
    <xf numFmtId="9" fontId="7" fillId="2" borderId="1" xfId="1" applyFont="1" applyFill="1" applyBorder="1" applyAlignment="1" applyProtection="1">
      <alignment horizontal="center" vertical="top" wrapText="1"/>
      <protection locked="0"/>
    </xf>
    <xf numFmtId="0" fontId="7" fillId="2" borderId="1" xfId="0" applyFont="1" applyFill="1" applyBorder="1" applyAlignment="1" applyProtection="1">
      <alignment horizontal="center" vertical="top"/>
    </xf>
    <xf numFmtId="0" fontId="7" fillId="2" borderId="1" xfId="0" quotePrefix="1" applyFont="1" applyFill="1" applyBorder="1" applyAlignment="1" applyProtection="1">
      <alignment horizontal="center" vertical="top" wrapText="1"/>
    </xf>
    <xf numFmtId="0" fontId="6" fillId="8" borderId="1" xfId="3" applyFont="1" applyFill="1" applyBorder="1" applyAlignment="1" applyProtection="1">
      <alignment horizontal="center" vertical="top" wrapText="1"/>
    </xf>
    <xf numFmtId="0" fontId="6" fillId="8" borderId="1" xfId="3" applyNumberFormat="1" applyFont="1" applyFill="1" applyBorder="1" applyAlignment="1" applyProtection="1">
      <alignment horizontal="center" vertical="top" wrapText="1"/>
    </xf>
    <xf numFmtId="0" fontId="7" fillId="9" borderId="0" xfId="0" applyFont="1" applyFill="1" applyAlignment="1">
      <alignment horizontal="center" vertical="top"/>
    </xf>
    <xf numFmtId="1" fontId="7" fillId="2" borderId="1" xfId="1" applyNumberFormat="1" applyFont="1" applyFill="1" applyBorder="1" applyAlignment="1" applyProtection="1">
      <alignment horizontal="center" vertical="top" wrapText="1"/>
    </xf>
    <xf numFmtId="0" fontId="7" fillId="2" borderId="1" xfId="3" applyNumberFormat="1" applyFont="1" applyFill="1" applyBorder="1" applyAlignment="1" applyProtection="1">
      <alignment horizontal="left" vertical="top" wrapText="1"/>
    </xf>
    <xf numFmtId="0" fontId="7" fillId="10" borderId="1" xfId="2" applyFont="1" applyFill="1" applyBorder="1" applyAlignment="1" applyProtection="1">
      <alignment horizontal="center" vertical="top" wrapText="1"/>
    </xf>
    <xf numFmtId="0" fontId="7" fillId="10" borderId="1" xfId="2" applyNumberFormat="1" applyFont="1" applyFill="1" applyBorder="1" applyAlignment="1" applyProtection="1">
      <alignment horizontal="center" vertical="top" wrapText="1"/>
    </xf>
    <xf numFmtId="0" fontId="7" fillId="10" borderId="1" xfId="0" applyNumberFormat="1" applyFont="1" applyFill="1" applyBorder="1" applyAlignment="1" applyProtection="1">
      <alignment horizontal="center" vertical="top" wrapText="1"/>
    </xf>
    <xf numFmtId="0" fontId="11" fillId="0" borderId="1" xfId="0" applyFont="1" applyFill="1" applyBorder="1" applyAlignment="1">
      <alignment horizontal="left" vertical="top" wrapText="1"/>
    </xf>
    <xf numFmtId="9" fontId="7" fillId="0" borderId="1" xfId="0" applyNumberFormat="1" applyFont="1" applyFill="1" applyBorder="1" applyAlignment="1" applyProtection="1">
      <alignment horizontal="center" vertical="top"/>
    </xf>
    <xf numFmtId="0" fontId="7" fillId="2" borderId="1" xfId="0" applyNumberFormat="1" applyFont="1" applyFill="1" applyBorder="1" applyAlignment="1" applyProtection="1">
      <alignment horizontal="left" vertical="top" wrapText="1"/>
    </xf>
    <xf numFmtId="9" fontId="7" fillId="11" borderId="1" xfId="1" applyFont="1" applyFill="1" applyBorder="1" applyAlignment="1">
      <alignment horizontal="center" vertical="top"/>
    </xf>
    <xf numFmtId="0" fontId="7" fillId="11" borderId="1" xfId="0" applyFont="1" applyFill="1" applyBorder="1" applyAlignment="1">
      <alignment horizontal="left" vertical="top"/>
    </xf>
    <xf numFmtId="166" fontId="7" fillId="0" borderId="1" xfId="1" applyNumberFormat="1" applyFont="1" applyFill="1" applyBorder="1" applyAlignment="1">
      <alignment horizontal="center" vertical="top"/>
    </xf>
    <xf numFmtId="49" fontId="12" fillId="0" borderId="1" xfId="0" applyNumberFormat="1" applyFont="1" applyFill="1" applyBorder="1" applyAlignment="1" applyProtection="1">
      <alignment horizontal="left" vertical="top" wrapText="1"/>
    </xf>
    <xf numFmtId="49" fontId="6" fillId="10" borderId="1" xfId="0" applyNumberFormat="1" applyFont="1" applyFill="1" applyBorder="1" applyAlignment="1" applyProtection="1">
      <alignment horizontal="center" vertical="top" wrapText="1"/>
    </xf>
    <xf numFmtId="0" fontId="6" fillId="10" borderId="1" xfId="3" applyNumberFormat="1" applyFont="1" applyFill="1" applyBorder="1" applyAlignment="1" applyProtection="1">
      <alignment horizontal="center" vertical="top" wrapText="1"/>
    </xf>
    <xf numFmtId="9" fontId="7" fillId="0" borderId="1" xfId="1" applyFont="1" applyBorder="1" applyAlignment="1">
      <alignment horizontal="left" vertical="top" wrapText="1"/>
    </xf>
    <xf numFmtId="0" fontId="6" fillId="10" borderId="1" xfId="3" applyFont="1" applyFill="1" applyBorder="1" applyAlignment="1" applyProtection="1">
      <alignment horizontal="center" vertical="top" wrapText="1"/>
    </xf>
    <xf numFmtId="0" fontId="22" fillId="0" borderId="1" xfId="0" applyFont="1" applyBorder="1" applyAlignment="1">
      <alignment horizontal="left" vertical="top"/>
    </xf>
    <xf numFmtId="0" fontId="6" fillId="3" borderId="1" xfId="0" applyFont="1" applyFill="1" applyBorder="1" applyAlignment="1" applyProtection="1">
      <alignment horizontal="center" vertical="top" wrapText="1"/>
      <protection locked="0"/>
    </xf>
    <xf numFmtId="0" fontId="7" fillId="12" borderId="1" xfId="2" applyFont="1" applyFill="1" applyBorder="1" applyAlignment="1" applyProtection="1">
      <alignment horizontal="center" vertical="top" wrapText="1"/>
      <protection locked="0"/>
    </xf>
    <xf numFmtId="9" fontId="7" fillId="3" borderId="1" xfId="1" applyFont="1" applyFill="1" applyBorder="1" applyAlignment="1" applyProtection="1">
      <alignment horizontal="center" vertical="top"/>
      <protection locked="0"/>
    </xf>
    <xf numFmtId="0" fontId="7" fillId="3" borderId="1" xfId="0" applyFont="1" applyFill="1" applyBorder="1" applyAlignment="1" applyProtection="1">
      <alignment horizontal="left" vertical="top"/>
      <protection locked="0"/>
    </xf>
    <xf numFmtId="0" fontId="7" fillId="0" borderId="0" xfId="0" applyFont="1" applyAlignment="1" applyProtection="1">
      <alignment horizontal="center" vertical="top"/>
    </xf>
    <xf numFmtId="49" fontId="7" fillId="2" borderId="1" xfId="0" applyNumberFormat="1" applyFont="1" applyFill="1" applyBorder="1" applyAlignment="1" applyProtection="1">
      <alignment horizontal="left" vertical="top" wrapText="1"/>
      <protection locked="0"/>
    </xf>
    <xf numFmtId="0" fontId="7" fillId="2" borderId="1" xfId="0" applyNumberFormat="1" applyFont="1" applyFill="1" applyBorder="1" applyAlignment="1" applyProtection="1">
      <alignment horizontal="center" vertical="top" wrapText="1"/>
      <protection locked="0"/>
    </xf>
    <xf numFmtId="9" fontId="7" fillId="2" borderId="1" xfId="0" applyNumberFormat="1" applyFont="1" applyFill="1" applyBorder="1" applyAlignment="1" applyProtection="1">
      <alignment horizontal="center" vertical="top" wrapText="1"/>
      <protection locked="0"/>
    </xf>
    <xf numFmtId="9" fontId="7" fillId="0" borderId="1" xfId="1" applyFont="1" applyBorder="1" applyAlignment="1" applyProtection="1">
      <alignment horizontal="center" vertical="top"/>
      <protection locked="0"/>
    </xf>
    <xf numFmtId="0" fontId="7" fillId="0" borderId="1" xfId="0" applyFont="1" applyBorder="1" applyAlignment="1" applyProtection="1">
      <alignment horizontal="left" vertical="top" wrapText="1"/>
    </xf>
    <xf numFmtId="9" fontId="7" fillId="0" borderId="1" xfId="1" applyFont="1" applyBorder="1" applyAlignment="1" applyProtection="1">
      <alignment horizontal="center" vertical="top"/>
    </xf>
    <xf numFmtId="0" fontId="7" fillId="0" borderId="1" xfId="0" applyFont="1" applyBorder="1" applyAlignment="1" applyProtection="1">
      <alignment horizontal="left" vertical="top"/>
    </xf>
    <xf numFmtId="0" fontId="6" fillId="3" borderId="1" xfId="0" applyFont="1" applyFill="1" applyBorder="1" applyAlignment="1" applyProtection="1">
      <alignment horizontal="center" vertical="top"/>
      <protection locked="0"/>
    </xf>
    <xf numFmtId="49" fontId="9" fillId="0" borderId="1" xfId="0" applyNumberFormat="1" applyFont="1" applyFill="1" applyBorder="1" applyAlignment="1" applyProtection="1">
      <alignment horizontal="left" vertical="top" wrapText="1"/>
    </xf>
    <xf numFmtId="9" fontId="9" fillId="0" borderId="1" xfId="1" applyFont="1" applyFill="1" applyBorder="1" applyAlignment="1" applyProtection="1">
      <alignment horizontal="center" vertical="top" wrapText="1"/>
    </xf>
    <xf numFmtId="9" fontId="7" fillId="0" borderId="1" xfId="1" applyFont="1" applyFill="1" applyBorder="1" applyAlignment="1" applyProtection="1">
      <alignment horizontal="center" vertical="top"/>
      <protection locked="0"/>
    </xf>
    <xf numFmtId="49" fontId="7" fillId="0" borderId="1" xfId="0"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vertical="top" wrapText="1"/>
      <protection locked="0"/>
    </xf>
    <xf numFmtId="9" fontId="7" fillId="0" borderId="1" xfId="0" applyNumberFormat="1" applyFont="1" applyFill="1" applyBorder="1" applyAlignment="1" applyProtection="1">
      <alignment horizontal="center" vertical="top" wrapText="1"/>
      <protection locked="0"/>
    </xf>
    <xf numFmtId="0" fontId="7" fillId="0" borderId="1" xfId="0" applyFont="1" applyBorder="1" applyAlignment="1" applyProtection="1">
      <alignment horizontal="center" vertical="top"/>
      <protection locked="0"/>
    </xf>
    <xf numFmtId="0" fontId="7" fillId="0" borderId="1" xfId="0" applyFont="1" applyBorder="1" applyAlignment="1" applyProtection="1">
      <alignment horizontal="left" vertical="top" wrapText="1"/>
      <protection locked="0"/>
    </xf>
    <xf numFmtId="1" fontId="7" fillId="2" borderId="1" xfId="0" applyNumberFormat="1" applyFont="1" applyFill="1" applyBorder="1" applyAlignment="1" applyProtection="1">
      <alignment horizontal="center" vertical="top" wrapText="1"/>
      <protection locked="0"/>
    </xf>
    <xf numFmtId="49" fontId="6" fillId="3" borderId="1" xfId="0" applyNumberFormat="1" applyFont="1" applyFill="1" applyBorder="1" applyAlignment="1" applyProtection="1">
      <alignment horizontal="left" vertical="top" wrapText="1"/>
      <protection locked="0"/>
    </xf>
    <xf numFmtId="0" fontId="6" fillId="3" borderId="1" xfId="0" applyFont="1" applyFill="1" applyBorder="1" applyAlignment="1" applyProtection="1">
      <alignment horizontal="center" vertical="top" textRotation="90" wrapText="1"/>
      <protection locked="0"/>
    </xf>
    <xf numFmtId="0" fontId="6" fillId="3" borderId="1" xfId="0" applyNumberFormat="1" applyFont="1" applyFill="1" applyBorder="1" applyAlignment="1" applyProtection="1">
      <alignment horizontal="center" vertical="top" wrapText="1"/>
      <protection locked="0"/>
    </xf>
    <xf numFmtId="49" fontId="9" fillId="2" borderId="1" xfId="0" applyNumberFormat="1" applyFont="1" applyFill="1" applyBorder="1" applyAlignment="1" applyProtection="1">
      <alignment horizontal="left" vertical="top" wrapText="1"/>
    </xf>
    <xf numFmtId="0" fontId="9" fillId="0" borderId="1" xfId="36" applyFont="1" applyFill="1" applyBorder="1" applyAlignment="1" applyProtection="1">
      <alignment horizontal="left" vertical="top" wrapText="1"/>
    </xf>
    <xf numFmtId="0" fontId="7" fillId="0" borderId="1" xfId="2" applyFont="1" applyFill="1" applyBorder="1" applyAlignment="1" applyProtection="1">
      <alignment horizontal="left" vertical="top" wrapText="1"/>
    </xf>
    <xf numFmtId="9" fontId="7" fillId="0" borderId="1" xfId="2" applyNumberFormat="1" applyFont="1" applyFill="1" applyBorder="1" applyAlignment="1" applyProtection="1">
      <alignment horizontal="center" vertical="top" wrapText="1"/>
    </xf>
    <xf numFmtId="0" fontId="7" fillId="2"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top"/>
      <protection locked="0"/>
    </xf>
    <xf numFmtId="0" fontId="7" fillId="0" borderId="1" xfId="0" applyNumberFormat="1" applyFont="1" applyFill="1" applyBorder="1" applyAlignment="1" applyProtection="1">
      <alignment horizontal="center" vertical="top" wrapText="1"/>
      <protection locked="0"/>
    </xf>
    <xf numFmtId="0" fontId="6" fillId="12" borderId="1" xfId="3" applyNumberFormat="1" applyFont="1" applyFill="1" applyBorder="1" applyAlignment="1" applyProtection="1">
      <alignment horizontal="center" vertical="top" wrapText="1"/>
    </xf>
    <xf numFmtId="0" fontId="7" fillId="2" borderId="1" xfId="3" applyFont="1" applyFill="1" applyBorder="1" applyAlignment="1" applyProtection="1">
      <alignment horizontal="left" vertical="top" wrapText="1"/>
      <protection locked="0"/>
    </xf>
    <xf numFmtId="0" fontId="6" fillId="12" borderId="1" xfId="3" applyFont="1" applyFill="1" applyBorder="1" applyAlignment="1" applyProtection="1">
      <alignment horizontal="center" vertical="top" wrapText="1"/>
      <protection locked="0"/>
    </xf>
    <xf numFmtId="0" fontId="11" fillId="0" borderId="1" xfId="0" applyFont="1" applyBorder="1" applyAlignment="1">
      <alignment horizontal="left" vertical="top" wrapText="1"/>
    </xf>
    <xf numFmtId="49" fontId="6" fillId="3" borderId="1" xfId="0" applyNumberFormat="1" applyFont="1" applyFill="1" applyBorder="1" applyAlignment="1" applyProtection="1">
      <alignment horizontal="center" vertical="top" wrapText="1"/>
      <protection locked="0"/>
    </xf>
    <xf numFmtId="0" fontId="7" fillId="6" borderId="1" xfId="0" applyFont="1" applyFill="1" applyBorder="1" applyAlignment="1" applyProtection="1">
      <alignment horizontal="center" vertical="top" wrapText="1"/>
      <protection locked="0"/>
    </xf>
    <xf numFmtId="9" fontId="7" fillId="0" borderId="1" xfId="1" applyFont="1" applyFill="1" applyBorder="1" applyAlignment="1" applyProtection="1">
      <alignment horizontal="center" vertical="top" wrapText="1"/>
      <protection locked="0"/>
    </xf>
    <xf numFmtId="0" fontId="7" fillId="0" borderId="1" xfId="3" applyNumberFormat="1"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center" vertical="top" wrapText="1"/>
      <protection locked="0"/>
    </xf>
    <xf numFmtId="0" fontId="6" fillId="3" borderId="1" xfId="0" applyNumberFormat="1" applyFont="1" applyFill="1" applyBorder="1" applyAlignment="1" applyProtection="1">
      <alignment horizontal="left" vertical="top" wrapText="1"/>
      <protection locked="0"/>
    </xf>
    <xf numFmtId="0" fontId="7" fillId="3" borderId="1" xfId="3" applyNumberFormat="1" applyFont="1" applyFill="1" applyBorder="1" applyAlignment="1" applyProtection="1">
      <alignment horizontal="left" vertical="top" wrapText="1"/>
      <protection locked="0"/>
    </xf>
    <xf numFmtId="9" fontId="9" fillId="0" borderId="1" xfId="1" applyFont="1" applyBorder="1" applyAlignment="1">
      <alignment horizontal="center" vertical="top" wrapText="1"/>
    </xf>
    <xf numFmtId="49" fontId="11" fillId="0" borderId="1" xfId="0" applyNumberFormat="1" applyFont="1" applyFill="1" applyBorder="1" applyAlignment="1" applyProtection="1">
      <alignment horizontal="left" vertical="top" wrapText="1"/>
    </xf>
    <xf numFmtId="0" fontId="23" fillId="0" borderId="1" xfId="0" applyFont="1" applyBorder="1" applyAlignment="1">
      <alignment horizontal="left" vertical="top" wrapText="1"/>
    </xf>
    <xf numFmtId="9" fontId="7" fillId="2" borderId="1" xfId="1" applyFont="1" applyFill="1" applyBorder="1" applyAlignment="1" applyProtection="1">
      <alignment horizontal="center" vertical="top" wrapText="1"/>
    </xf>
    <xf numFmtId="0" fontId="7" fillId="3" borderId="1" xfId="0" applyFont="1" applyFill="1" applyBorder="1" applyAlignment="1" applyProtection="1">
      <alignment horizontal="center" vertical="top" wrapText="1"/>
    </xf>
    <xf numFmtId="0" fontId="7" fillId="13" borderId="1" xfId="2" applyFont="1" applyFill="1" applyBorder="1" applyAlignment="1" applyProtection="1">
      <alignment horizontal="center" vertical="top" wrapText="1"/>
    </xf>
    <xf numFmtId="0" fontId="7" fillId="13" borderId="1" xfId="2" applyNumberFormat="1" applyFont="1" applyFill="1" applyBorder="1" applyAlignment="1" applyProtection="1">
      <alignment horizontal="center" vertical="top" wrapText="1"/>
    </xf>
    <xf numFmtId="0" fontId="7" fillId="13" borderId="1" xfId="0" applyNumberFormat="1" applyFont="1" applyFill="1" applyBorder="1" applyAlignment="1" applyProtection="1">
      <alignment horizontal="center" vertical="top" wrapText="1"/>
    </xf>
    <xf numFmtId="0" fontId="7" fillId="0" borderId="1" xfId="36" applyFont="1" applyFill="1" applyBorder="1" applyAlignment="1" applyProtection="1">
      <alignment horizontal="left" vertical="top" wrapText="1"/>
    </xf>
    <xf numFmtId="0" fontId="6" fillId="13" borderId="1" xfId="3" applyFont="1" applyFill="1" applyBorder="1" applyAlignment="1" applyProtection="1">
      <alignment horizontal="center" vertical="top" wrapText="1"/>
    </xf>
    <xf numFmtId="0" fontId="6" fillId="13" borderId="1" xfId="3" applyNumberFormat="1"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9" fontId="7" fillId="0" borderId="1" xfId="9" applyNumberFormat="1" applyFont="1" applyFill="1" applyBorder="1" applyAlignment="1" applyProtection="1">
      <alignment horizontal="center" vertical="top" wrapText="1"/>
    </xf>
    <xf numFmtId="9" fontId="7" fillId="2" borderId="1" xfId="9" applyNumberFormat="1" applyFont="1" applyFill="1" applyBorder="1" applyAlignment="1" applyProtection="1">
      <alignment horizontal="center" vertical="top" wrapText="1"/>
    </xf>
    <xf numFmtId="49" fontId="7" fillId="0" borderId="1" xfId="9" applyNumberFormat="1" applyFont="1" applyFill="1" applyBorder="1" applyAlignment="1" applyProtection="1">
      <alignment horizontal="left" vertical="top" wrapText="1"/>
    </xf>
    <xf numFmtId="0" fontId="7" fillId="0" borderId="1" xfId="9" applyFont="1" applyFill="1" applyBorder="1" applyAlignment="1" applyProtection="1">
      <alignment horizontal="center" vertical="top" wrapText="1"/>
    </xf>
    <xf numFmtId="0" fontId="7" fillId="9" borderId="1" xfId="0" applyFont="1" applyFill="1" applyBorder="1" applyAlignment="1" applyProtection="1">
      <alignment horizontal="center" vertical="top" wrapText="1"/>
    </xf>
    <xf numFmtId="49" fontId="6" fillId="9" borderId="1" xfId="0" applyNumberFormat="1" applyFont="1" applyFill="1" applyBorder="1" applyAlignment="1" applyProtection="1">
      <alignment horizontal="left" vertical="top" wrapText="1"/>
    </xf>
    <xf numFmtId="9" fontId="7" fillId="9" borderId="1" xfId="0" applyNumberFormat="1" applyFont="1" applyFill="1" applyBorder="1" applyAlignment="1" applyProtection="1">
      <alignment horizontal="center" vertical="top" wrapText="1"/>
    </xf>
    <xf numFmtId="0" fontId="7" fillId="9" borderId="1" xfId="2" applyFont="1" applyFill="1" applyBorder="1" applyAlignment="1" applyProtection="1">
      <alignment horizontal="center" vertical="top" wrapText="1"/>
    </xf>
    <xf numFmtId="0" fontId="7" fillId="9" borderId="1" xfId="0" applyNumberFormat="1" applyFont="1" applyFill="1" applyBorder="1" applyAlignment="1" applyProtection="1">
      <alignment horizontal="center" vertical="top" wrapText="1"/>
    </xf>
    <xf numFmtId="9" fontId="7" fillId="9" borderId="1" xfId="1" applyFont="1" applyFill="1" applyBorder="1" applyAlignment="1">
      <alignment horizontal="center" vertical="top"/>
    </xf>
    <xf numFmtId="0" fontId="7" fillId="9" borderId="1" xfId="0" applyFont="1" applyFill="1" applyBorder="1" applyAlignment="1">
      <alignment horizontal="left" vertical="top"/>
    </xf>
    <xf numFmtId="0" fontId="7" fillId="9" borderId="1" xfId="0" applyFont="1" applyFill="1" applyBorder="1" applyAlignment="1">
      <alignment horizontal="left" vertical="top" wrapText="1"/>
    </xf>
    <xf numFmtId="0" fontId="24" fillId="0" borderId="1" xfId="0" applyFont="1" applyBorder="1" applyAlignment="1">
      <alignment horizontal="left" vertical="top" wrapText="1"/>
    </xf>
    <xf numFmtId="0" fontId="6" fillId="2" borderId="1" xfId="0"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0" fontId="6" fillId="0" borderId="1" xfId="0" applyFont="1" applyFill="1" applyBorder="1" applyAlignment="1" applyProtection="1">
      <alignment horizontal="center" vertical="center" textRotation="90" wrapText="1"/>
    </xf>
  </cellXfs>
  <cellStyles count="37">
    <cellStyle name="Millares 2" xfId="10"/>
    <cellStyle name="Millares 2 2" xfId="11"/>
    <cellStyle name="Millares 3" xfId="12"/>
    <cellStyle name="Millares 4" xfId="13"/>
    <cellStyle name="Millares 4 2" xfId="14"/>
    <cellStyle name="Millares 5" xfId="15"/>
    <cellStyle name="Normal" xfId="0" builtinId="0"/>
    <cellStyle name="Normal 2" xfId="7"/>
    <cellStyle name="Normal 2 2" xfId="9"/>
    <cellStyle name="Normal 3" xfId="16"/>
    <cellStyle name="Normal 4" xfId="5"/>
    <cellStyle name="Normal 4 2" xfId="26"/>
    <cellStyle name="Normal 5" xfId="17"/>
    <cellStyle name="Normal 5 2" xfId="18"/>
    <cellStyle name="Normal 5 3" xfId="8"/>
    <cellStyle name="Normal 5 4" xfId="27"/>
    <cellStyle name="Normal 5 4 2" xfId="30"/>
    <cellStyle name="Normal 5 4 3" xfId="33"/>
    <cellStyle name="Normal 6" xfId="4"/>
    <cellStyle name="Normal 7" xfId="2"/>
    <cellStyle name="Normal 7 2" xfId="24"/>
    <cellStyle name="Normal 7 2 2" xfId="28"/>
    <cellStyle name="Normal 7 2 3" xfId="31"/>
    <cellStyle name="Normal_Anexo 1 2" xfId="35"/>
    <cellStyle name="Normal_Anexo1" xfId="36"/>
    <cellStyle name="Normal_Anexo2" xfId="34"/>
    <cellStyle name="Normal_Hoja1" xfId="3"/>
    <cellStyle name="Porcentaje" xfId="1" builtinId="5"/>
    <cellStyle name="Porcentaje 2" xfId="6"/>
    <cellStyle name="Porcentaje 2 2" xfId="19"/>
    <cellStyle name="Porcentaje 2 3" xfId="25"/>
    <cellStyle name="Porcentaje 2 3 2" xfId="29"/>
    <cellStyle name="Porcentaje 2 3 3" xfId="32"/>
    <cellStyle name="Porcentaje 3" xfId="20"/>
    <cellStyle name="Porcentaje 4" xfId="21"/>
    <cellStyle name="Porcentaje 4 2" xfId="22"/>
    <cellStyle name="Porcentaje 5"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72"/>
  <sheetViews>
    <sheetView tabSelected="1" zoomScaleNormal="100" workbookViewId="0">
      <pane ySplit="2" topLeftCell="A3" activePane="bottomLeft" state="frozen"/>
      <selection activeCell="N5" sqref="N5"/>
      <selection pane="bottomLeft" activeCell="F4" sqref="F4"/>
    </sheetView>
  </sheetViews>
  <sheetFormatPr baseColWidth="10" defaultColWidth="11.42578125" defaultRowHeight="12" x14ac:dyDescent="0.25"/>
  <cols>
    <col min="1" max="5" width="4.7109375" style="16" customWidth="1"/>
    <col min="6" max="6" width="25.7109375" style="45" customWidth="1"/>
    <col min="7" max="7" width="10.7109375" style="16" customWidth="1"/>
    <col min="8" max="9" width="5.140625" style="16" bestFit="1" customWidth="1"/>
    <col min="10" max="11" width="5.85546875" style="16" bestFit="1" customWidth="1"/>
    <col min="12" max="12" width="5.7109375" style="16" bestFit="1" customWidth="1"/>
    <col min="13" max="13" width="3.140625" style="16" hidden="1" customWidth="1"/>
    <col min="14" max="15" width="11.7109375" style="16" customWidth="1"/>
    <col min="16" max="17" width="7.7109375" style="16" customWidth="1"/>
    <col min="18" max="18" width="25.7109375" style="45" customWidth="1"/>
    <col min="19" max="19" width="7.7109375" style="16" customWidth="1"/>
    <col min="20" max="22" width="25.7109375" style="45" customWidth="1"/>
    <col min="23" max="16384" width="11.42578125" style="16"/>
  </cols>
  <sheetData>
    <row r="1" spans="1:22" s="20" customFormat="1" ht="28.15" customHeight="1" x14ac:dyDescent="0.25">
      <c r="A1" s="225" t="s">
        <v>0</v>
      </c>
      <c r="B1" s="225" t="s">
        <v>1</v>
      </c>
      <c r="C1" s="225" t="s">
        <v>2</v>
      </c>
      <c r="D1" s="225" t="s">
        <v>3</v>
      </c>
      <c r="E1" s="225" t="s">
        <v>4</v>
      </c>
      <c r="F1" s="224" t="s">
        <v>43</v>
      </c>
      <c r="G1" s="224" t="s">
        <v>5</v>
      </c>
      <c r="H1" s="224" t="s">
        <v>6</v>
      </c>
      <c r="I1" s="224"/>
      <c r="J1" s="224"/>
      <c r="K1" s="224"/>
      <c r="L1" s="224" t="s">
        <v>358</v>
      </c>
      <c r="M1" s="224"/>
      <c r="N1" s="224" t="s">
        <v>7</v>
      </c>
      <c r="O1" s="224" t="s">
        <v>8</v>
      </c>
      <c r="P1" s="224" t="s">
        <v>344</v>
      </c>
      <c r="Q1" s="224" t="s">
        <v>345</v>
      </c>
      <c r="R1" s="23" t="s">
        <v>374</v>
      </c>
      <c r="S1" s="223" t="s">
        <v>375</v>
      </c>
      <c r="T1" s="223"/>
      <c r="U1" s="223"/>
      <c r="V1" s="223"/>
    </row>
    <row r="2" spans="1:22" s="20" customFormat="1" ht="28.15" customHeight="1" x14ac:dyDescent="0.25">
      <c r="A2" s="225"/>
      <c r="B2" s="225"/>
      <c r="C2" s="225"/>
      <c r="D2" s="225"/>
      <c r="E2" s="225"/>
      <c r="F2" s="224"/>
      <c r="G2" s="224"/>
      <c r="H2" s="59" t="s">
        <v>9</v>
      </c>
      <c r="I2" s="59" t="s">
        <v>10</v>
      </c>
      <c r="J2" s="59" t="s">
        <v>11</v>
      </c>
      <c r="K2" s="59" t="s">
        <v>12</v>
      </c>
      <c r="L2" s="224"/>
      <c r="M2" s="224"/>
      <c r="N2" s="224"/>
      <c r="O2" s="224"/>
      <c r="P2" s="224"/>
      <c r="Q2" s="224"/>
      <c r="R2" s="24" t="s">
        <v>371</v>
      </c>
      <c r="S2" s="25" t="s">
        <v>373</v>
      </c>
      <c r="T2" s="24" t="s">
        <v>371</v>
      </c>
      <c r="U2" s="24" t="s">
        <v>372</v>
      </c>
      <c r="V2" s="24" t="s">
        <v>340</v>
      </c>
    </row>
    <row r="3" spans="1:22" ht="84" x14ac:dyDescent="0.25">
      <c r="A3" s="202">
        <v>1</v>
      </c>
      <c r="B3" s="14">
        <v>1</v>
      </c>
      <c r="C3" s="14">
        <v>0</v>
      </c>
      <c r="D3" s="14">
        <v>0</v>
      </c>
      <c r="E3" s="14">
        <v>0</v>
      </c>
      <c r="F3" s="60" t="s">
        <v>13</v>
      </c>
      <c r="G3" s="61"/>
      <c r="H3" s="61"/>
      <c r="I3" s="61"/>
      <c r="J3" s="61"/>
      <c r="K3" s="61"/>
      <c r="L3" s="61"/>
      <c r="M3" s="61"/>
      <c r="N3" s="61"/>
      <c r="O3" s="61"/>
      <c r="P3" s="19"/>
      <c r="Q3" s="19"/>
      <c r="R3" s="46"/>
      <c r="S3" s="69"/>
      <c r="T3" s="46"/>
      <c r="U3" s="46"/>
      <c r="V3" s="46"/>
    </row>
    <row r="4" spans="1:22" ht="252" x14ac:dyDescent="0.25">
      <c r="A4" s="4">
        <v>1</v>
      </c>
      <c r="B4" s="4">
        <v>1</v>
      </c>
      <c r="C4" s="4">
        <v>1</v>
      </c>
      <c r="D4" s="4">
        <v>0</v>
      </c>
      <c r="E4" s="4">
        <v>0</v>
      </c>
      <c r="F4" s="160" t="s">
        <v>2224</v>
      </c>
      <c r="G4" s="131" t="s">
        <v>2225</v>
      </c>
      <c r="H4" s="161"/>
      <c r="I4" s="162">
        <v>0.33</v>
      </c>
      <c r="J4" s="162">
        <v>0.33</v>
      </c>
      <c r="K4" s="162">
        <v>0.33</v>
      </c>
      <c r="L4" s="156" t="s">
        <v>2757</v>
      </c>
      <c r="M4" s="156">
        <v>2</v>
      </c>
      <c r="N4" s="131" t="s">
        <v>2226</v>
      </c>
      <c r="O4" s="4" t="s">
        <v>14</v>
      </c>
      <c r="P4" s="163">
        <v>0.4</v>
      </c>
      <c r="Q4" s="163">
        <v>0.6</v>
      </c>
      <c r="R4" s="164" t="s">
        <v>2758</v>
      </c>
      <c r="S4" s="165">
        <v>1</v>
      </c>
      <c r="T4" s="164" t="s">
        <v>2758</v>
      </c>
      <c r="U4" s="166"/>
      <c r="V4" s="166"/>
    </row>
    <row r="5" spans="1:22" ht="132" x14ac:dyDescent="0.25">
      <c r="A5" s="5">
        <v>1</v>
      </c>
      <c r="B5" s="5">
        <v>1</v>
      </c>
      <c r="C5" s="5">
        <v>2</v>
      </c>
      <c r="D5" s="5">
        <v>0</v>
      </c>
      <c r="E5" s="5">
        <v>0</v>
      </c>
      <c r="F5" s="21" t="s">
        <v>2227</v>
      </c>
      <c r="G5" s="4" t="s">
        <v>56</v>
      </c>
      <c r="H5" s="10">
        <v>1</v>
      </c>
      <c r="I5" s="10">
        <v>1</v>
      </c>
      <c r="J5" s="10">
        <v>1</v>
      </c>
      <c r="K5" s="10">
        <v>1</v>
      </c>
      <c r="L5" s="140" t="s">
        <v>2223</v>
      </c>
      <c r="M5" s="141">
        <v>3</v>
      </c>
      <c r="N5" s="5" t="s">
        <v>2228</v>
      </c>
      <c r="O5" s="5" t="s">
        <v>14</v>
      </c>
      <c r="P5" s="11"/>
      <c r="Q5" s="11"/>
      <c r="R5" s="43"/>
      <c r="S5" s="13"/>
      <c r="T5" s="43"/>
      <c r="U5" s="43"/>
      <c r="V5" s="43"/>
    </row>
    <row r="6" spans="1:22" s="29" customFormat="1" ht="300" x14ac:dyDescent="0.25">
      <c r="A6" s="5">
        <v>1</v>
      </c>
      <c r="B6" s="5">
        <v>1</v>
      </c>
      <c r="C6" s="5">
        <v>2</v>
      </c>
      <c r="D6" s="5">
        <v>1</v>
      </c>
      <c r="E6" s="5">
        <v>0</v>
      </c>
      <c r="F6" s="21" t="s">
        <v>2229</v>
      </c>
      <c r="G6" s="4" t="s">
        <v>56</v>
      </c>
      <c r="H6" s="10"/>
      <c r="I6" s="10">
        <v>1</v>
      </c>
      <c r="J6" s="10"/>
      <c r="K6" s="10"/>
      <c r="L6" s="140" t="s">
        <v>2223</v>
      </c>
      <c r="M6" s="142">
        <v>4</v>
      </c>
      <c r="N6" s="5" t="s">
        <v>2228</v>
      </c>
      <c r="O6" s="5" t="s">
        <v>14</v>
      </c>
      <c r="P6" s="11">
        <v>0.66</v>
      </c>
      <c r="Q6" s="11">
        <v>0.05</v>
      </c>
      <c r="R6" s="1" t="s">
        <v>2230</v>
      </c>
      <c r="S6" s="96">
        <v>0.71</v>
      </c>
      <c r="T6" s="1" t="s">
        <v>2231</v>
      </c>
      <c r="U6" s="1" t="s">
        <v>2232</v>
      </c>
      <c r="V6" s="1" t="s">
        <v>2233</v>
      </c>
    </row>
    <row r="7" spans="1:22" ht="204" x14ac:dyDescent="0.25">
      <c r="A7" s="5">
        <v>1</v>
      </c>
      <c r="B7" s="5">
        <v>1</v>
      </c>
      <c r="C7" s="5">
        <v>2</v>
      </c>
      <c r="D7" s="5">
        <v>1</v>
      </c>
      <c r="E7" s="5">
        <v>0</v>
      </c>
      <c r="F7" s="21"/>
      <c r="G7" s="4"/>
      <c r="H7" s="10"/>
      <c r="I7" s="10"/>
      <c r="J7" s="10"/>
      <c r="K7" s="10"/>
      <c r="L7" s="140" t="s">
        <v>2223</v>
      </c>
      <c r="M7" s="141">
        <v>5</v>
      </c>
      <c r="N7" s="5"/>
      <c r="O7" s="5"/>
      <c r="P7" s="11"/>
      <c r="Q7" s="11"/>
      <c r="R7" s="43"/>
      <c r="S7" s="13"/>
      <c r="T7" s="1" t="s">
        <v>2234</v>
      </c>
      <c r="U7" s="43"/>
      <c r="V7" s="43"/>
    </row>
    <row r="8" spans="1:22" ht="312" x14ac:dyDescent="0.25">
      <c r="A8" s="5">
        <v>1</v>
      </c>
      <c r="B8" s="5">
        <v>1</v>
      </c>
      <c r="C8" s="5">
        <v>2</v>
      </c>
      <c r="D8" s="5">
        <v>2</v>
      </c>
      <c r="E8" s="5">
        <v>0</v>
      </c>
      <c r="F8" s="21" t="s">
        <v>2235</v>
      </c>
      <c r="G8" s="4" t="s">
        <v>56</v>
      </c>
      <c r="H8" s="10"/>
      <c r="I8" s="10">
        <v>1</v>
      </c>
      <c r="J8" s="10"/>
      <c r="K8" s="10"/>
      <c r="L8" s="140" t="s">
        <v>2223</v>
      </c>
      <c r="M8" s="142">
        <v>6</v>
      </c>
      <c r="N8" s="5" t="s">
        <v>2228</v>
      </c>
      <c r="O8" s="5" t="s">
        <v>14</v>
      </c>
      <c r="P8" s="11">
        <v>0.33</v>
      </c>
      <c r="Q8" s="11">
        <v>0.17</v>
      </c>
      <c r="R8" s="1" t="s">
        <v>2236</v>
      </c>
      <c r="S8" s="96">
        <v>0.5</v>
      </c>
      <c r="T8" s="1" t="s">
        <v>2237</v>
      </c>
      <c r="U8" s="1" t="s">
        <v>2238</v>
      </c>
      <c r="V8" s="1" t="s">
        <v>2239</v>
      </c>
    </row>
    <row r="9" spans="1:22" s="29" customFormat="1" ht="120" x14ac:dyDescent="0.25">
      <c r="A9" s="5">
        <v>1</v>
      </c>
      <c r="B9" s="5">
        <v>1</v>
      </c>
      <c r="C9" s="5">
        <v>2</v>
      </c>
      <c r="D9" s="5">
        <v>2</v>
      </c>
      <c r="E9" s="5">
        <v>0</v>
      </c>
      <c r="F9" s="21"/>
      <c r="G9" s="4"/>
      <c r="H9" s="10"/>
      <c r="I9" s="10"/>
      <c r="J9" s="10"/>
      <c r="K9" s="10"/>
      <c r="L9" s="140" t="s">
        <v>2223</v>
      </c>
      <c r="M9" s="141">
        <v>7</v>
      </c>
      <c r="N9" s="5"/>
      <c r="O9" s="5"/>
      <c r="P9" s="11"/>
      <c r="Q9" s="11"/>
      <c r="R9" s="1"/>
      <c r="S9" s="96"/>
      <c r="T9" s="1" t="s">
        <v>2240</v>
      </c>
      <c r="U9" s="43"/>
      <c r="V9" s="1"/>
    </row>
    <row r="10" spans="1:22" s="29" customFormat="1" ht="409.5" x14ac:dyDescent="0.25">
      <c r="A10" s="5">
        <v>1</v>
      </c>
      <c r="B10" s="5">
        <v>1</v>
      </c>
      <c r="C10" s="5">
        <v>2</v>
      </c>
      <c r="D10" s="5">
        <v>3</v>
      </c>
      <c r="E10" s="5">
        <v>0</v>
      </c>
      <c r="F10" s="21" t="s">
        <v>2241</v>
      </c>
      <c r="G10" s="4" t="s">
        <v>56</v>
      </c>
      <c r="H10" s="10"/>
      <c r="I10" s="10">
        <v>0.5</v>
      </c>
      <c r="J10" s="10">
        <v>0.5</v>
      </c>
      <c r="K10" s="10"/>
      <c r="L10" s="140" t="s">
        <v>2223</v>
      </c>
      <c r="M10" s="142">
        <v>8</v>
      </c>
      <c r="N10" s="5" t="s">
        <v>2228</v>
      </c>
      <c r="O10" s="5" t="s">
        <v>14</v>
      </c>
      <c r="P10" s="11">
        <v>0.66</v>
      </c>
      <c r="Q10" s="11">
        <v>0.33</v>
      </c>
      <c r="R10" s="1" t="s">
        <v>2242</v>
      </c>
      <c r="S10" s="96">
        <v>1</v>
      </c>
      <c r="T10" s="1" t="s">
        <v>2243</v>
      </c>
      <c r="U10" s="43"/>
      <c r="V10" s="43"/>
    </row>
    <row r="11" spans="1:22" ht="312" x14ac:dyDescent="0.25">
      <c r="A11" s="5">
        <v>1</v>
      </c>
      <c r="B11" s="5">
        <v>1</v>
      </c>
      <c r="C11" s="5">
        <v>2</v>
      </c>
      <c r="D11" s="5">
        <v>3</v>
      </c>
      <c r="E11" s="5">
        <v>0</v>
      </c>
      <c r="F11" s="21" t="s">
        <v>2244</v>
      </c>
      <c r="G11" s="4" t="s">
        <v>56</v>
      </c>
      <c r="H11" s="10"/>
      <c r="I11" s="10"/>
      <c r="J11" s="10"/>
      <c r="K11" s="10"/>
      <c r="L11" s="140" t="s">
        <v>2223</v>
      </c>
      <c r="M11" s="141">
        <v>9</v>
      </c>
      <c r="N11" s="5" t="s">
        <v>2228</v>
      </c>
      <c r="O11" s="5" t="s">
        <v>14</v>
      </c>
      <c r="P11" s="11"/>
      <c r="Q11" s="11"/>
      <c r="R11" s="43"/>
      <c r="S11" s="13"/>
      <c r="T11" s="1" t="s">
        <v>2245</v>
      </c>
      <c r="U11" s="43"/>
      <c r="V11" s="43"/>
    </row>
    <row r="12" spans="1:22" ht="348" x14ac:dyDescent="0.25">
      <c r="A12" s="5">
        <v>1</v>
      </c>
      <c r="B12" s="5">
        <v>1</v>
      </c>
      <c r="C12" s="5">
        <v>2</v>
      </c>
      <c r="D12" s="5">
        <v>4</v>
      </c>
      <c r="E12" s="5">
        <v>0</v>
      </c>
      <c r="F12" s="21" t="s">
        <v>2246</v>
      </c>
      <c r="G12" s="4" t="s">
        <v>56</v>
      </c>
      <c r="H12" s="10"/>
      <c r="I12" s="10">
        <v>1</v>
      </c>
      <c r="J12" s="10"/>
      <c r="K12" s="10"/>
      <c r="L12" s="140" t="s">
        <v>2223</v>
      </c>
      <c r="M12" s="142">
        <v>10</v>
      </c>
      <c r="N12" s="5" t="s">
        <v>2228</v>
      </c>
      <c r="O12" s="5" t="s">
        <v>14</v>
      </c>
      <c r="P12" s="11">
        <v>0.25</v>
      </c>
      <c r="Q12" s="11">
        <v>0.11</v>
      </c>
      <c r="R12" s="1" t="s">
        <v>2247</v>
      </c>
      <c r="S12" s="13">
        <v>36</v>
      </c>
      <c r="T12" s="1" t="s">
        <v>2248</v>
      </c>
      <c r="U12" s="1" t="s">
        <v>2249</v>
      </c>
      <c r="V12" s="1" t="s">
        <v>2233</v>
      </c>
    </row>
    <row r="13" spans="1:22" ht="216" x14ac:dyDescent="0.25">
      <c r="A13" s="5">
        <v>1</v>
      </c>
      <c r="B13" s="5">
        <v>1</v>
      </c>
      <c r="C13" s="5">
        <v>2</v>
      </c>
      <c r="D13" s="5">
        <v>4</v>
      </c>
      <c r="E13" s="5">
        <v>0</v>
      </c>
      <c r="F13" s="21"/>
      <c r="G13" s="4"/>
      <c r="H13" s="10"/>
      <c r="I13" s="10"/>
      <c r="J13" s="10"/>
      <c r="K13" s="10"/>
      <c r="L13" s="140" t="s">
        <v>2223</v>
      </c>
      <c r="M13" s="141">
        <v>11</v>
      </c>
      <c r="N13" s="5"/>
      <c r="O13" s="5"/>
      <c r="P13" s="11"/>
      <c r="Q13" s="11"/>
      <c r="R13" s="1"/>
      <c r="S13" s="13"/>
      <c r="T13" s="1" t="s">
        <v>2250</v>
      </c>
      <c r="U13" s="43"/>
      <c r="V13" s="43"/>
    </row>
    <row r="14" spans="1:22" s="29" customFormat="1" ht="408" x14ac:dyDescent="0.25">
      <c r="A14" s="5">
        <v>1</v>
      </c>
      <c r="B14" s="5">
        <v>1</v>
      </c>
      <c r="C14" s="5">
        <v>2</v>
      </c>
      <c r="D14" s="5">
        <v>5</v>
      </c>
      <c r="E14" s="5">
        <v>0</v>
      </c>
      <c r="F14" s="21" t="s">
        <v>2251</v>
      </c>
      <c r="G14" s="4" t="s">
        <v>56</v>
      </c>
      <c r="H14" s="10"/>
      <c r="I14" s="10"/>
      <c r="J14" s="10">
        <v>1</v>
      </c>
      <c r="K14" s="10"/>
      <c r="L14" s="140" t="s">
        <v>2223</v>
      </c>
      <c r="M14" s="142">
        <v>12</v>
      </c>
      <c r="N14" s="5" t="s">
        <v>2228</v>
      </c>
      <c r="O14" s="5" t="s">
        <v>14</v>
      </c>
      <c r="P14" s="11">
        <v>0.33</v>
      </c>
      <c r="Q14" s="11">
        <v>7.0000000000000007E-2</v>
      </c>
      <c r="R14" s="1" t="s">
        <v>2252</v>
      </c>
      <c r="S14" s="96">
        <v>0.4</v>
      </c>
      <c r="T14" s="1" t="s">
        <v>2253</v>
      </c>
      <c r="U14" s="1" t="s">
        <v>2254</v>
      </c>
      <c r="V14" s="1" t="s">
        <v>2255</v>
      </c>
    </row>
    <row r="15" spans="1:22" ht="324" x14ac:dyDescent="0.25">
      <c r="A15" s="5">
        <v>1</v>
      </c>
      <c r="B15" s="5">
        <v>1</v>
      </c>
      <c r="C15" s="5">
        <v>2</v>
      </c>
      <c r="D15" s="5">
        <v>5</v>
      </c>
      <c r="E15" s="5">
        <v>0</v>
      </c>
      <c r="F15" s="21"/>
      <c r="G15" s="4"/>
      <c r="H15" s="10"/>
      <c r="I15" s="10"/>
      <c r="J15" s="10"/>
      <c r="K15" s="10"/>
      <c r="L15" s="140" t="s">
        <v>2223</v>
      </c>
      <c r="M15" s="141">
        <v>13</v>
      </c>
      <c r="N15" s="5"/>
      <c r="O15" s="5"/>
      <c r="P15" s="11"/>
      <c r="Q15" s="11"/>
      <c r="R15" s="1"/>
      <c r="S15" s="96"/>
      <c r="T15" s="1" t="s">
        <v>2256</v>
      </c>
      <c r="U15" s="43"/>
      <c r="V15" s="43"/>
    </row>
    <row r="16" spans="1:22" ht="300" x14ac:dyDescent="0.25">
      <c r="A16" s="5">
        <v>1</v>
      </c>
      <c r="B16" s="5">
        <v>1</v>
      </c>
      <c r="C16" s="5">
        <v>2</v>
      </c>
      <c r="D16" s="5">
        <v>6</v>
      </c>
      <c r="E16" s="5">
        <v>0</v>
      </c>
      <c r="F16" s="21" t="s">
        <v>2257</v>
      </c>
      <c r="G16" s="4" t="s">
        <v>56</v>
      </c>
      <c r="H16" s="10"/>
      <c r="I16" s="10"/>
      <c r="J16" s="10"/>
      <c r="K16" s="10">
        <v>1</v>
      </c>
      <c r="L16" s="140" t="s">
        <v>2223</v>
      </c>
      <c r="M16" s="142">
        <v>14</v>
      </c>
      <c r="N16" s="5" t="s">
        <v>2228</v>
      </c>
      <c r="O16" s="5" t="s">
        <v>14</v>
      </c>
      <c r="P16" s="11">
        <v>0.33</v>
      </c>
      <c r="Q16" s="11">
        <v>7.0000000000000007E-2</v>
      </c>
      <c r="R16" s="1" t="s">
        <v>2258</v>
      </c>
      <c r="S16" s="96">
        <v>0.4</v>
      </c>
      <c r="T16" s="1" t="s">
        <v>2259</v>
      </c>
      <c r="U16" s="1" t="s">
        <v>2260</v>
      </c>
      <c r="V16" s="1" t="s">
        <v>2239</v>
      </c>
    </row>
    <row r="17" spans="1:22" ht="396" x14ac:dyDescent="0.25">
      <c r="A17" s="5">
        <v>1</v>
      </c>
      <c r="B17" s="5">
        <v>1</v>
      </c>
      <c r="C17" s="5">
        <v>2</v>
      </c>
      <c r="D17" s="5">
        <v>7</v>
      </c>
      <c r="E17" s="5">
        <v>0</v>
      </c>
      <c r="F17" s="21" t="s">
        <v>2261</v>
      </c>
      <c r="G17" s="4" t="s">
        <v>56</v>
      </c>
      <c r="H17" s="10"/>
      <c r="I17" s="10"/>
      <c r="J17" s="10">
        <v>1</v>
      </c>
      <c r="K17" s="10"/>
      <c r="L17" s="140" t="s">
        <v>2223</v>
      </c>
      <c r="M17" s="141">
        <v>15</v>
      </c>
      <c r="N17" s="5" t="s">
        <v>2228</v>
      </c>
      <c r="O17" s="5" t="s">
        <v>14</v>
      </c>
      <c r="P17" s="11">
        <v>0.33</v>
      </c>
      <c r="Q17" s="11">
        <v>7.0000000000000007E-2</v>
      </c>
      <c r="R17" s="1" t="s">
        <v>2262</v>
      </c>
      <c r="S17" s="96">
        <v>0.4</v>
      </c>
      <c r="T17" s="1" t="s">
        <v>2263</v>
      </c>
      <c r="U17" s="1" t="s">
        <v>2264</v>
      </c>
      <c r="V17" s="1" t="s">
        <v>2233</v>
      </c>
    </row>
    <row r="18" spans="1:22" s="29" customFormat="1" ht="360" x14ac:dyDescent="0.25">
      <c r="A18" s="5">
        <v>1</v>
      </c>
      <c r="B18" s="5">
        <v>1</v>
      </c>
      <c r="C18" s="5">
        <v>2</v>
      </c>
      <c r="D18" s="5">
        <v>8</v>
      </c>
      <c r="E18" s="5">
        <v>0</v>
      </c>
      <c r="F18" s="21" t="s">
        <v>2265</v>
      </c>
      <c r="G18" s="4" t="s">
        <v>56</v>
      </c>
      <c r="H18" s="10"/>
      <c r="I18" s="10">
        <v>1</v>
      </c>
      <c r="J18" s="10"/>
      <c r="K18" s="10"/>
      <c r="L18" s="140" t="s">
        <v>2223</v>
      </c>
      <c r="M18" s="142">
        <v>16</v>
      </c>
      <c r="N18" s="5" t="s">
        <v>2228</v>
      </c>
      <c r="O18" s="5" t="s">
        <v>14</v>
      </c>
      <c r="P18" s="11">
        <v>0.33</v>
      </c>
      <c r="Q18" s="11">
        <v>0.04</v>
      </c>
      <c r="R18" s="1" t="s">
        <v>2266</v>
      </c>
      <c r="S18" s="11">
        <v>0.37</v>
      </c>
      <c r="T18" s="1" t="s">
        <v>2267</v>
      </c>
      <c r="U18" s="1" t="s">
        <v>2264</v>
      </c>
      <c r="V18" s="1" t="s">
        <v>2239</v>
      </c>
    </row>
    <row r="19" spans="1:22" s="29" customFormat="1" ht="409.5" x14ac:dyDescent="0.25">
      <c r="A19" s="5">
        <v>1</v>
      </c>
      <c r="B19" s="5">
        <v>1</v>
      </c>
      <c r="C19" s="5">
        <v>2</v>
      </c>
      <c r="D19" s="5">
        <v>9</v>
      </c>
      <c r="E19" s="5">
        <v>0</v>
      </c>
      <c r="F19" s="21" t="s">
        <v>2268</v>
      </c>
      <c r="G19" s="4" t="s">
        <v>56</v>
      </c>
      <c r="H19" s="10"/>
      <c r="I19" s="10">
        <v>0.5</v>
      </c>
      <c r="J19" s="10">
        <v>0.5</v>
      </c>
      <c r="K19" s="10"/>
      <c r="L19" s="140" t="s">
        <v>2223</v>
      </c>
      <c r="M19" s="141">
        <v>17</v>
      </c>
      <c r="N19" s="5" t="s">
        <v>2228</v>
      </c>
      <c r="O19" s="5" t="s">
        <v>14</v>
      </c>
      <c r="P19" s="11">
        <v>0.33</v>
      </c>
      <c r="Q19" s="11">
        <v>7.0000000000000007E-2</v>
      </c>
      <c r="R19" s="1" t="s">
        <v>2269</v>
      </c>
      <c r="S19" s="96">
        <v>0.4</v>
      </c>
      <c r="T19" s="1" t="s">
        <v>2270</v>
      </c>
      <c r="U19" s="1" t="s">
        <v>2264</v>
      </c>
      <c r="V19" s="1" t="s">
        <v>2271</v>
      </c>
    </row>
    <row r="20" spans="1:22" s="29" customFormat="1" ht="409.5" x14ac:dyDescent="0.25">
      <c r="A20" s="5">
        <v>1</v>
      </c>
      <c r="B20" s="5">
        <v>1</v>
      </c>
      <c r="C20" s="5">
        <v>2</v>
      </c>
      <c r="D20" s="5">
        <v>10</v>
      </c>
      <c r="E20" s="5">
        <v>0</v>
      </c>
      <c r="F20" s="21" t="s">
        <v>2272</v>
      </c>
      <c r="G20" s="4" t="s">
        <v>56</v>
      </c>
      <c r="H20" s="10"/>
      <c r="I20" s="10"/>
      <c r="J20" s="10"/>
      <c r="K20" s="10">
        <v>1</v>
      </c>
      <c r="L20" s="140" t="s">
        <v>2223</v>
      </c>
      <c r="M20" s="142">
        <v>18</v>
      </c>
      <c r="N20" s="5" t="s">
        <v>2228</v>
      </c>
      <c r="O20" s="5" t="s">
        <v>14</v>
      </c>
      <c r="P20" s="11">
        <v>0.26</v>
      </c>
      <c r="Q20" s="11">
        <v>0.02</v>
      </c>
      <c r="R20" s="1" t="s">
        <v>2273</v>
      </c>
      <c r="S20" s="11">
        <v>0.28000000000000003</v>
      </c>
      <c r="T20" s="1" t="s">
        <v>2274</v>
      </c>
      <c r="U20" s="1" t="s">
        <v>2275</v>
      </c>
      <c r="V20" s="1" t="s">
        <v>2276</v>
      </c>
    </row>
    <row r="21" spans="1:22" ht="288" x14ac:dyDescent="0.25">
      <c r="A21" s="5">
        <v>1</v>
      </c>
      <c r="B21" s="5">
        <v>1</v>
      </c>
      <c r="C21" s="5">
        <v>2</v>
      </c>
      <c r="D21" s="5">
        <v>10</v>
      </c>
      <c r="E21" s="5">
        <v>0</v>
      </c>
      <c r="F21" s="21"/>
      <c r="G21" s="4"/>
      <c r="H21" s="10"/>
      <c r="I21" s="10"/>
      <c r="J21" s="10"/>
      <c r="K21" s="10"/>
      <c r="L21" s="140" t="s">
        <v>2223</v>
      </c>
      <c r="M21" s="141">
        <v>19</v>
      </c>
      <c r="N21" s="5"/>
      <c r="O21" s="5"/>
      <c r="P21" s="11"/>
      <c r="Q21" s="11"/>
      <c r="R21" s="43"/>
      <c r="S21" s="13"/>
      <c r="T21" s="1" t="s">
        <v>2277</v>
      </c>
      <c r="U21" s="43"/>
      <c r="V21" s="43"/>
    </row>
    <row r="22" spans="1:22" s="29" customFormat="1" ht="409.5" x14ac:dyDescent="0.25">
      <c r="A22" s="5">
        <v>1</v>
      </c>
      <c r="B22" s="5">
        <v>1</v>
      </c>
      <c r="C22" s="5">
        <v>3</v>
      </c>
      <c r="D22" s="5">
        <v>0</v>
      </c>
      <c r="E22" s="5">
        <v>0</v>
      </c>
      <c r="F22" s="21" t="s">
        <v>2278</v>
      </c>
      <c r="G22" s="4" t="s">
        <v>56</v>
      </c>
      <c r="H22" s="10">
        <v>1</v>
      </c>
      <c r="I22" s="10">
        <v>1</v>
      </c>
      <c r="J22" s="10">
        <v>1</v>
      </c>
      <c r="K22" s="10">
        <v>1</v>
      </c>
      <c r="L22" s="140" t="s">
        <v>2223</v>
      </c>
      <c r="M22" s="142">
        <v>20</v>
      </c>
      <c r="N22" s="5" t="s">
        <v>2228</v>
      </c>
      <c r="O22" s="5" t="s">
        <v>14</v>
      </c>
      <c r="P22" s="11">
        <v>1</v>
      </c>
      <c r="Q22" s="11">
        <v>1</v>
      </c>
      <c r="R22" s="2" t="s">
        <v>2279</v>
      </c>
      <c r="S22" s="96">
        <v>1</v>
      </c>
      <c r="T22" s="2" t="s">
        <v>2280</v>
      </c>
      <c r="U22" s="43"/>
      <c r="V22" s="43"/>
    </row>
    <row r="23" spans="1:22" ht="409.5" x14ac:dyDescent="0.25">
      <c r="A23" s="5">
        <v>1</v>
      </c>
      <c r="B23" s="5">
        <v>1</v>
      </c>
      <c r="C23" s="5">
        <v>3</v>
      </c>
      <c r="D23" s="5">
        <v>0</v>
      </c>
      <c r="E23" s="5">
        <v>0</v>
      </c>
      <c r="F23" s="21"/>
      <c r="G23" s="4"/>
      <c r="H23" s="10"/>
      <c r="I23" s="10"/>
      <c r="J23" s="10"/>
      <c r="K23" s="10"/>
      <c r="L23" s="140" t="s">
        <v>2223</v>
      </c>
      <c r="M23" s="141">
        <v>21</v>
      </c>
      <c r="N23" s="5" t="s">
        <v>2228</v>
      </c>
      <c r="O23" s="13"/>
      <c r="P23" s="96"/>
      <c r="Q23" s="96"/>
      <c r="R23" s="143" t="s">
        <v>2281</v>
      </c>
      <c r="S23" s="13"/>
      <c r="T23" s="2" t="s">
        <v>2282</v>
      </c>
      <c r="U23" s="43"/>
      <c r="V23" s="43"/>
    </row>
    <row r="24" spans="1:22" ht="409.5" x14ac:dyDescent="0.25">
      <c r="A24" s="5">
        <v>1</v>
      </c>
      <c r="B24" s="5">
        <v>1</v>
      </c>
      <c r="C24" s="5">
        <v>3</v>
      </c>
      <c r="D24" s="5">
        <v>0</v>
      </c>
      <c r="E24" s="5">
        <v>0</v>
      </c>
      <c r="F24" s="21"/>
      <c r="G24" s="4"/>
      <c r="H24" s="10"/>
      <c r="I24" s="10"/>
      <c r="J24" s="10"/>
      <c r="K24" s="10"/>
      <c r="L24" s="140" t="s">
        <v>2223</v>
      </c>
      <c r="M24" s="142">
        <v>22</v>
      </c>
      <c r="N24" s="5"/>
      <c r="O24" s="13"/>
      <c r="P24" s="96"/>
      <c r="Q24" s="96"/>
      <c r="R24" s="2" t="s">
        <v>2283</v>
      </c>
      <c r="S24" s="13"/>
      <c r="T24" s="2" t="s">
        <v>2284</v>
      </c>
      <c r="U24" s="43"/>
      <c r="V24" s="43"/>
    </row>
    <row r="25" spans="1:22" s="29" customFormat="1" ht="409.5" x14ac:dyDescent="0.25">
      <c r="A25" s="5">
        <v>1</v>
      </c>
      <c r="B25" s="5">
        <v>1</v>
      </c>
      <c r="C25" s="5">
        <v>3</v>
      </c>
      <c r="D25" s="5">
        <v>0</v>
      </c>
      <c r="E25" s="5">
        <v>0</v>
      </c>
      <c r="F25" s="21"/>
      <c r="G25" s="4"/>
      <c r="H25" s="10"/>
      <c r="I25" s="10"/>
      <c r="J25" s="10"/>
      <c r="K25" s="10"/>
      <c r="L25" s="140" t="s">
        <v>2223</v>
      </c>
      <c r="M25" s="141">
        <v>23</v>
      </c>
      <c r="N25" s="5"/>
      <c r="O25" s="13"/>
      <c r="P25" s="96"/>
      <c r="Q25" s="96"/>
      <c r="R25" s="2" t="s">
        <v>2285</v>
      </c>
      <c r="S25" s="13"/>
      <c r="T25" s="2" t="s">
        <v>2286</v>
      </c>
      <c r="U25" s="43"/>
      <c r="V25" s="43"/>
    </row>
    <row r="26" spans="1:22" s="29" customFormat="1" ht="384" x14ac:dyDescent="0.25">
      <c r="A26" s="5">
        <v>1</v>
      </c>
      <c r="B26" s="5">
        <v>1</v>
      </c>
      <c r="C26" s="5">
        <v>3</v>
      </c>
      <c r="D26" s="5">
        <v>0</v>
      </c>
      <c r="E26" s="5">
        <v>0</v>
      </c>
      <c r="F26" s="21"/>
      <c r="G26" s="4"/>
      <c r="H26" s="10"/>
      <c r="I26" s="10"/>
      <c r="J26" s="10"/>
      <c r="K26" s="10"/>
      <c r="L26" s="140" t="s">
        <v>2223</v>
      </c>
      <c r="M26" s="142">
        <v>24</v>
      </c>
      <c r="N26" s="5"/>
      <c r="O26" s="13"/>
      <c r="P26" s="96"/>
      <c r="Q26" s="96"/>
      <c r="R26" s="2"/>
      <c r="S26" s="13"/>
      <c r="T26" s="143" t="s">
        <v>2287</v>
      </c>
      <c r="U26" s="43"/>
      <c r="V26" s="43"/>
    </row>
    <row r="27" spans="1:22" s="29" customFormat="1" ht="276" x14ac:dyDescent="0.25">
      <c r="A27" s="5">
        <v>1</v>
      </c>
      <c r="B27" s="5">
        <v>1</v>
      </c>
      <c r="C27" s="5">
        <v>3</v>
      </c>
      <c r="D27" s="5">
        <v>0</v>
      </c>
      <c r="E27" s="5">
        <v>0</v>
      </c>
      <c r="F27" s="21"/>
      <c r="G27" s="4"/>
      <c r="H27" s="10"/>
      <c r="I27" s="10"/>
      <c r="J27" s="10"/>
      <c r="K27" s="10"/>
      <c r="L27" s="140" t="s">
        <v>2223</v>
      </c>
      <c r="M27" s="141">
        <v>25</v>
      </c>
      <c r="N27" s="5"/>
      <c r="O27" s="13"/>
      <c r="P27" s="96"/>
      <c r="Q27" s="96"/>
      <c r="R27" s="2"/>
      <c r="S27" s="13"/>
      <c r="T27" s="2" t="s">
        <v>2288</v>
      </c>
      <c r="U27" s="43"/>
      <c r="V27" s="43"/>
    </row>
    <row r="28" spans="1:22" ht="408" x14ac:dyDescent="0.25">
      <c r="A28" s="5">
        <v>1</v>
      </c>
      <c r="B28" s="5">
        <v>1</v>
      </c>
      <c r="C28" s="5">
        <v>3</v>
      </c>
      <c r="D28" s="5">
        <v>0</v>
      </c>
      <c r="E28" s="5">
        <v>0</v>
      </c>
      <c r="F28" s="21"/>
      <c r="G28" s="4"/>
      <c r="H28" s="10"/>
      <c r="I28" s="10"/>
      <c r="J28" s="10"/>
      <c r="K28" s="10"/>
      <c r="L28" s="140" t="s">
        <v>2223</v>
      </c>
      <c r="M28" s="142">
        <v>26</v>
      </c>
      <c r="N28" s="5"/>
      <c r="O28" s="13"/>
      <c r="P28" s="96"/>
      <c r="Q28" s="96"/>
      <c r="R28" s="2"/>
      <c r="S28" s="13"/>
      <c r="T28" s="2" t="s">
        <v>2289</v>
      </c>
      <c r="U28" s="43"/>
      <c r="V28" s="43"/>
    </row>
    <row r="29" spans="1:22" ht="324" x14ac:dyDescent="0.25">
      <c r="A29" s="5">
        <v>1</v>
      </c>
      <c r="B29" s="5">
        <v>1</v>
      </c>
      <c r="C29" s="5">
        <v>3</v>
      </c>
      <c r="D29" s="5">
        <v>0</v>
      </c>
      <c r="E29" s="5">
        <v>0</v>
      </c>
      <c r="F29" s="21"/>
      <c r="G29" s="4"/>
      <c r="H29" s="10"/>
      <c r="I29" s="10"/>
      <c r="J29" s="10"/>
      <c r="K29" s="10"/>
      <c r="L29" s="140" t="s">
        <v>2223</v>
      </c>
      <c r="M29" s="141">
        <v>27</v>
      </c>
      <c r="N29" s="5"/>
      <c r="O29" s="13"/>
      <c r="P29" s="96"/>
      <c r="Q29" s="96"/>
      <c r="R29" s="2"/>
      <c r="S29" s="13"/>
      <c r="T29" s="2" t="s">
        <v>2290</v>
      </c>
      <c r="U29" s="43"/>
      <c r="V29" s="43"/>
    </row>
    <row r="30" spans="1:22" ht="324" x14ac:dyDescent="0.25">
      <c r="A30" s="5">
        <v>1</v>
      </c>
      <c r="B30" s="5">
        <v>1</v>
      </c>
      <c r="C30" s="5">
        <v>3</v>
      </c>
      <c r="D30" s="5">
        <v>0</v>
      </c>
      <c r="E30" s="5">
        <v>0</v>
      </c>
      <c r="F30" s="21"/>
      <c r="G30" s="4"/>
      <c r="H30" s="10"/>
      <c r="I30" s="10"/>
      <c r="J30" s="10"/>
      <c r="K30" s="10"/>
      <c r="L30" s="140" t="s">
        <v>2223</v>
      </c>
      <c r="M30" s="142">
        <v>28</v>
      </c>
      <c r="N30" s="5"/>
      <c r="O30" s="13"/>
      <c r="P30" s="96"/>
      <c r="Q30" s="96"/>
      <c r="R30" s="2"/>
      <c r="S30" s="13"/>
      <c r="T30" s="2" t="s">
        <v>2291</v>
      </c>
      <c r="U30" s="43"/>
      <c r="V30" s="43"/>
    </row>
    <row r="31" spans="1:22" ht="409.5" x14ac:dyDescent="0.25">
      <c r="A31" s="5">
        <v>1</v>
      </c>
      <c r="B31" s="5">
        <v>1</v>
      </c>
      <c r="C31" s="5">
        <v>3</v>
      </c>
      <c r="D31" s="5">
        <v>0</v>
      </c>
      <c r="E31" s="5">
        <v>0</v>
      </c>
      <c r="F31" s="21"/>
      <c r="G31" s="4"/>
      <c r="H31" s="10"/>
      <c r="I31" s="10"/>
      <c r="J31" s="10"/>
      <c r="K31" s="10"/>
      <c r="L31" s="140" t="s">
        <v>2223</v>
      </c>
      <c r="M31" s="141">
        <v>29</v>
      </c>
      <c r="N31" s="5"/>
      <c r="O31" s="13"/>
      <c r="P31" s="96"/>
      <c r="Q31" s="96"/>
      <c r="R31" s="2"/>
      <c r="S31" s="13"/>
      <c r="T31" s="2" t="s">
        <v>2292</v>
      </c>
      <c r="U31" s="43"/>
      <c r="V31" s="43"/>
    </row>
    <row r="32" spans="1:22" ht="240" x14ac:dyDescent="0.25">
      <c r="A32" s="5">
        <v>1</v>
      </c>
      <c r="B32" s="5">
        <v>1</v>
      </c>
      <c r="C32" s="5">
        <v>3</v>
      </c>
      <c r="D32" s="5">
        <v>0</v>
      </c>
      <c r="E32" s="5">
        <v>0</v>
      </c>
      <c r="F32" s="21"/>
      <c r="G32" s="4"/>
      <c r="H32" s="10"/>
      <c r="I32" s="10"/>
      <c r="J32" s="10"/>
      <c r="K32" s="10"/>
      <c r="L32" s="140" t="s">
        <v>2223</v>
      </c>
      <c r="M32" s="142">
        <v>30</v>
      </c>
      <c r="N32" s="5"/>
      <c r="O32" s="13"/>
      <c r="P32" s="96"/>
      <c r="Q32" s="96"/>
      <c r="R32" s="2"/>
      <c r="S32" s="13"/>
      <c r="T32" s="2" t="s">
        <v>2293</v>
      </c>
      <c r="U32" s="43"/>
      <c r="V32" s="43"/>
    </row>
    <row r="33" spans="1:22" ht="252" x14ac:dyDescent="0.25">
      <c r="A33" s="5">
        <v>1</v>
      </c>
      <c r="B33" s="5">
        <v>1</v>
      </c>
      <c r="C33" s="5">
        <v>4</v>
      </c>
      <c r="D33" s="5">
        <v>0</v>
      </c>
      <c r="E33" s="5">
        <v>0</v>
      </c>
      <c r="F33" s="21" t="s">
        <v>2294</v>
      </c>
      <c r="G33" s="5" t="s">
        <v>2295</v>
      </c>
      <c r="H33" s="10">
        <v>1</v>
      </c>
      <c r="I33" s="10">
        <v>1</v>
      </c>
      <c r="J33" s="10">
        <v>1</v>
      </c>
      <c r="K33" s="10">
        <v>1</v>
      </c>
      <c r="L33" s="140" t="s">
        <v>2223</v>
      </c>
      <c r="M33" s="141">
        <v>31</v>
      </c>
      <c r="N33" s="5" t="s">
        <v>2228</v>
      </c>
      <c r="O33" s="5" t="s">
        <v>14</v>
      </c>
      <c r="P33" s="11">
        <v>1</v>
      </c>
      <c r="Q33" s="11">
        <v>1</v>
      </c>
      <c r="R33" s="143" t="s">
        <v>2296</v>
      </c>
      <c r="S33" s="96">
        <v>1</v>
      </c>
      <c r="T33" s="1" t="s">
        <v>2297</v>
      </c>
      <c r="U33" s="43"/>
      <c r="V33" s="43"/>
    </row>
    <row r="34" spans="1:22" ht="336" x14ac:dyDescent="0.25">
      <c r="A34" s="5">
        <v>1</v>
      </c>
      <c r="B34" s="5">
        <v>1</v>
      </c>
      <c r="C34" s="5">
        <v>4</v>
      </c>
      <c r="D34" s="5">
        <v>0</v>
      </c>
      <c r="E34" s="5">
        <v>0</v>
      </c>
      <c r="F34" s="21"/>
      <c r="G34" s="5"/>
      <c r="H34" s="10"/>
      <c r="I34" s="10"/>
      <c r="J34" s="10"/>
      <c r="K34" s="10"/>
      <c r="L34" s="140" t="s">
        <v>2223</v>
      </c>
      <c r="M34" s="142">
        <v>32</v>
      </c>
      <c r="N34" s="5" t="s">
        <v>2228</v>
      </c>
      <c r="O34" s="13"/>
      <c r="P34" s="13"/>
      <c r="Q34" s="13"/>
      <c r="R34" s="2"/>
      <c r="S34" s="13"/>
      <c r="T34" s="1" t="s">
        <v>2298</v>
      </c>
      <c r="U34" s="43"/>
      <c r="V34" s="43"/>
    </row>
    <row r="35" spans="1:22" ht="384" x14ac:dyDescent="0.25">
      <c r="A35" s="5">
        <v>1</v>
      </c>
      <c r="B35" s="5">
        <v>1</v>
      </c>
      <c r="C35" s="5">
        <v>4</v>
      </c>
      <c r="D35" s="5">
        <v>0</v>
      </c>
      <c r="E35" s="5">
        <v>0</v>
      </c>
      <c r="F35" s="21"/>
      <c r="G35" s="5"/>
      <c r="H35" s="10"/>
      <c r="I35" s="10"/>
      <c r="J35" s="10"/>
      <c r="K35" s="10"/>
      <c r="L35" s="140" t="s">
        <v>2223</v>
      </c>
      <c r="M35" s="141">
        <v>33</v>
      </c>
      <c r="N35" s="5"/>
      <c r="O35" s="13"/>
      <c r="P35" s="13"/>
      <c r="Q35" s="13"/>
      <c r="R35" s="43"/>
      <c r="S35" s="13"/>
      <c r="T35" s="1" t="s">
        <v>2299</v>
      </c>
      <c r="U35" s="43"/>
      <c r="V35" s="43"/>
    </row>
    <row r="36" spans="1:22" s="29" customFormat="1" ht="372" x14ac:dyDescent="0.25">
      <c r="A36" s="5">
        <v>1</v>
      </c>
      <c r="B36" s="5">
        <v>1</v>
      </c>
      <c r="C36" s="5">
        <v>4</v>
      </c>
      <c r="D36" s="5">
        <v>0</v>
      </c>
      <c r="E36" s="5">
        <v>0</v>
      </c>
      <c r="F36" s="21"/>
      <c r="G36" s="5"/>
      <c r="H36" s="10"/>
      <c r="I36" s="10"/>
      <c r="J36" s="10"/>
      <c r="K36" s="10"/>
      <c r="L36" s="140" t="s">
        <v>2223</v>
      </c>
      <c r="M36" s="142">
        <v>34</v>
      </c>
      <c r="N36" s="5"/>
      <c r="O36" s="13"/>
      <c r="P36" s="13"/>
      <c r="Q36" s="13"/>
      <c r="R36" s="43"/>
      <c r="S36" s="13"/>
      <c r="T36" s="1" t="s">
        <v>2300</v>
      </c>
      <c r="U36" s="43"/>
      <c r="V36" s="43"/>
    </row>
    <row r="37" spans="1:22" ht="108" x14ac:dyDescent="0.25">
      <c r="A37" s="5">
        <v>1</v>
      </c>
      <c r="B37" s="5">
        <v>1</v>
      </c>
      <c r="C37" s="5">
        <v>5</v>
      </c>
      <c r="D37" s="5">
        <v>0</v>
      </c>
      <c r="E37" s="5">
        <v>0</v>
      </c>
      <c r="F37" s="21" t="s">
        <v>2301</v>
      </c>
      <c r="G37" s="5" t="s">
        <v>2295</v>
      </c>
      <c r="H37" s="10">
        <v>1</v>
      </c>
      <c r="I37" s="10"/>
      <c r="J37" s="10"/>
      <c r="K37" s="10"/>
      <c r="L37" s="140" t="s">
        <v>2223</v>
      </c>
      <c r="M37" s="141">
        <v>35</v>
      </c>
      <c r="N37" s="5" t="s">
        <v>2228</v>
      </c>
      <c r="O37" s="5" t="s">
        <v>14</v>
      </c>
      <c r="P37" s="11">
        <v>1</v>
      </c>
      <c r="Q37" s="11"/>
      <c r="R37" s="1" t="s">
        <v>2302</v>
      </c>
      <c r="S37" s="11">
        <v>1</v>
      </c>
      <c r="T37" s="1" t="s">
        <v>2303</v>
      </c>
      <c r="U37" s="43"/>
      <c r="V37" s="43"/>
    </row>
    <row r="38" spans="1:22" ht="72" x14ac:dyDescent="0.25">
      <c r="A38" s="5">
        <v>1</v>
      </c>
      <c r="B38" s="5">
        <v>1</v>
      </c>
      <c r="C38" s="5">
        <v>6</v>
      </c>
      <c r="D38" s="5">
        <v>0</v>
      </c>
      <c r="E38" s="5">
        <v>0</v>
      </c>
      <c r="F38" s="21" t="s">
        <v>2304</v>
      </c>
      <c r="G38" s="5" t="s">
        <v>2295</v>
      </c>
      <c r="H38" s="10"/>
      <c r="I38" s="10"/>
      <c r="J38" s="10"/>
      <c r="K38" s="10"/>
      <c r="L38" s="140" t="s">
        <v>2223</v>
      </c>
      <c r="M38" s="142">
        <v>36</v>
      </c>
      <c r="N38" s="5" t="s">
        <v>2228</v>
      </c>
      <c r="O38" s="5" t="s">
        <v>14</v>
      </c>
      <c r="P38" s="11"/>
      <c r="Q38" s="11"/>
      <c r="R38" s="43"/>
      <c r="S38" s="13"/>
      <c r="T38" s="43"/>
      <c r="U38" s="43"/>
      <c r="V38" s="43"/>
    </row>
    <row r="39" spans="1:22" ht="348" x14ac:dyDescent="0.25">
      <c r="A39" s="5">
        <v>1</v>
      </c>
      <c r="B39" s="5">
        <v>1</v>
      </c>
      <c r="C39" s="5">
        <v>6</v>
      </c>
      <c r="D39" s="5">
        <v>1</v>
      </c>
      <c r="E39" s="5">
        <v>0</v>
      </c>
      <c r="F39" s="21" t="s">
        <v>2305</v>
      </c>
      <c r="G39" s="5" t="s">
        <v>2295</v>
      </c>
      <c r="H39" s="10">
        <v>0.25</v>
      </c>
      <c r="I39" s="10">
        <v>0.25</v>
      </c>
      <c r="J39" s="144">
        <v>0.25</v>
      </c>
      <c r="K39" s="10">
        <v>0.25</v>
      </c>
      <c r="L39" s="140" t="s">
        <v>2223</v>
      </c>
      <c r="M39" s="141">
        <v>37</v>
      </c>
      <c r="N39" s="5" t="s">
        <v>2228</v>
      </c>
      <c r="O39" s="5" t="s">
        <v>14</v>
      </c>
      <c r="P39" s="11">
        <v>0.75</v>
      </c>
      <c r="Q39" s="11">
        <v>1</v>
      </c>
      <c r="R39" s="1" t="s">
        <v>2306</v>
      </c>
      <c r="S39" s="11">
        <v>1</v>
      </c>
      <c r="T39" s="1" t="s">
        <v>2307</v>
      </c>
      <c r="U39" s="43"/>
      <c r="V39" s="43"/>
    </row>
    <row r="40" spans="1:22" ht="228" x14ac:dyDescent="0.25">
      <c r="A40" s="5">
        <v>1</v>
      </c>
      <c r="B40" s="5">
        <v>1</v>
      </c>
      <c r="C40" s="5">
        <v>6</v>
      </c>
      <c r="D40" s="5">
        <v>1</v>
      </c>
      <c r="E40" s="5">
        <v>0</v>
      </c>
      <c r="F40" s="21"/>
      <c r="G40" s="5"/>
      <c r="H40" s="10"/>
      <c r="I40" s="10"/>
      <c r="J40" s="144"/>
      <c r="K40" s="10"/>
      <c r="L40" s="140" t="s">
        <v>2223</v>
      </c>
      <c r="M40" s="142">
        <v>38</v>
      </c>
      <c r="N40" s="5"/>
      <c r="O40" s="5"/>
      <c r="P40" s="11"/>
      <c r="Q40" s="11"/>
      <c r="R40" s="43"/>
      <c r="S40" s="11"/>
      <c r="T40" s="1" t="s">
        <v>2308</v>
      </c>
      <c r="U40" s="43"/>
      <c r="V40" s="43"/>
    </row>
    <row r="41" spans="1:22" s="29" customFormat="1" ht="240" x14ac:dyDescent="0.25">
      <c r="A41" s="5">
        <v>1</v>
      </c>
      <c r="B41" s="5">
        <v>1</v>
      </c>
      <c r="C41" s="5">
        <v>6</v>
      </c>
      <c r="D41" s="5">
        <v>2</v>
      </c>
      <c r="E41" s="5">
        <v>0</v>
      </c>
      <c r="F41" s="21" t="s">
        <v>2309</v>
      </c>
      <c r="G41" s="5" t="s">
        <v>2295</v>
      </c>
      <c r="H41" s="10">
        <v>0.5</v>
      </c>
      <c r="I41" s="10">
        <v>0.5</v>
      </c>
      <c r="J41" s="10"/>
      <c r="K41" s="10"/>
      <c r="L41" s="140" t="s">
        <v>2223</v>
      </c>
      <c r="M41" s="141">
        <v>39</v>
      </c>
      <c r="N41" s="5" t="s">
        <v>2228</v>
      </c>
      <c r="O41" s="5" t="s">
        <v>14</v>
      </c>
      <c r="P41" s="11">
        <v>1</v>
      </c>
      <c r="Q41" s="11"/>
      <c r="R41" s="21" t="s">
        <v>2302</v>
      </c>
      <c r="S41" s="11">
        <v>1</v>
      </c>
      <c r="T41" s="2" t="s">
        <v>2310</v>
      </c>
      <c r="U41" s="43"/>
      <c r="V41" s="43"/>
    </row>
    <row r="42" spans="1:22" s="29" customFormat="1" ht="409.5" x14ac:dyDescent="0.25">
      <c r="A42" s="5">
        <v>1</v>
      </c>
      <c r="B42" s="5">
        <v>1</v>
      </c>
      <c r="C42" s="5">
        <v>7</v>
      </c>
      <c r="D42" s="5">
        <v>0</v>
      </c>
      <c r="E42" s="5">
        <v>0</v>
      </c>
      <c r="F42" s="47" t="s">
        <v>2311</v>
      </c>
      <c r="G42" s="5" t="s">
        <v>2312</v>
      </c>
      <c r="H42" s="10">
        <v>0.5</v>
      </c>
      <c r="I42" s="10">
        <v>0.5</v>
      </c>
      <c r="J42" s="10"/>
      <c r="K42" s="10"/>
      <c r="L42" s="140" t="s">
        <v>2223</v>
      </c>
      <c r="M42" s="142">
        <v>40</v>
      </c>
      <c r="N42" s="5" t="s">
        <v>2313</v>
      </c>
      <c r="O42" s="5" t="s">
        <v>14</v>
      </c>
      <c r="P42" s="11">
        <v>0.65</v>
      </c>
      <c r="Q42" s="11">
        <v>0.15</v>
      </c>
      <c r="R42" s="1" t="s">
        <v>2314</v>
      </c>
      <c r="S42" s="11">
        <v>0.75</v>
      </c>
      <c r="T42" s="1" t="s">
        <v>2315</v>
      </c>
      <c r="U42" s="43"/>
      <c r="V42" s="43"/>
    </row>
    <row r="43" spans="1:22" s="29" customFormat="1" ht="384" x14ac:dyDescent="0.25">
      <c r="A43" s="5">
        <v>1</v>
      </c>
      <c r="B43" s="5">
        <v>1</v>
      </c>
      <c r="C43" s="5">
        <v>7</v>
      </c>
      <c r="D43" s="5">
        <v>0</v>
      </c>
      <c r="E43" s="5">
        <v>0</v>
      </c>
      <c r="F43" s="47"/>
      <c r="G43" s="5"/>
      <c r="H43" s="10"/>
      <c r="I43" s="10"/>
      <c r="J43" s="10"/>
      <c r="K43" s="10"/>
      <c r="L43" s="140" t="s">
        <v>2223</v>
      </c>
      <c r="M43" s="141">
        <v>41</v>
      </c>
      <c r="N43" s="5"/>
      <c r="O43" s="5"/>
      <c r="P43" s="11"/>
      <c r="Q43" s="11"/>
      <c r="R43" s="1" t="s">
        <v>2316</v>
      </c>
      <c r="S43" s="11"/>
      <c r="T43" s="1" t="s">
        <v>2317</v>
      </c>
      <c r="U43" s="43"/>
      <c r="V43" s="43"/>
    </row>
    <row r="44" spans="1:22" ht="48" x14ac:dyDescent="0.25">
      <c r="A44" s="5">
        <v>1</v>
      </c>
      <c r="B44" s="5">
        <v>1</v>
      </c>
      <c r="C44" s="5">
        <v>8</v>
      </c>
      <c r="D44" s="5">
        <v>0</v>
      </c>
      <c r="E44" s="5">
        <v>0</v>
      </c>
      <c r="F44" s="53" t="s">
        <v>2318</v>
      </c>
      <c r="G44" s="5" t="s">
        <v>2319</v>
      </c>
      <c r="H44" s="10"/>
      <c r="I44" s="10"/>
      <c r="J44" s="10"/>
      <c r="K44" s="10"/>
      <c r="L44" s="140" t="s">
        <v>2223</v>
      </c>
      <c r="M44" s="142">
        <v>42</v>
      </c>
      <c r="N44" s="5" t="s">
        <v>2228</v>
      </c>
      <c r="O44" s="5" t="s">
        <v>14</v>
      </c>
      <c r="P44" s="11"/>
      <c r="Q44" s="11"/>
      <c r="R44" s="43"/>
      <c r="S44" s="11"/>
      <c r="T44" s="43"/>
      <c r="U44" s="43"/>
      <c r="V44" s="43"/>
    </row>
    <row r="45" spans="1:22" ht="192" x14ac:dyDescent="0.25">
      <c r="A45" s="5">
        <v>1</v>
      </c>
      <c r="B45" s="5">
        <v>1</v>
      </c>
      <c r="C45" s="5">
        <v>8</v>
      </c>
      <c r="D45" s="5">
        <v>1</v>
      </c>
      <c r="E45" s="5">
        <v>0</v>
      </c>
      <c r="F45" s="53" t="s">
        <v>2320</v>
      </c>
      <c r="G45" s="5" t="s">
        <v>2319</v>
      </c>
      <c r="H45" s="10">
        <v>1</v>
      </c>
      <c r="I45" s="10"/>
      <c r="J45" s="10"/>
      <c r="K45" s="10"/>
      <c r="L45" s="140" t="s">
        <v>2223</v>
      </c>
      <c r="M45" s="141">
        <v>43</v>
      </c>
      <c r="N45" s="5" t="s">
        <v>2228</v>
      </c>
      <c r="O45" s="5" t="s">
        <v>14</v>
      </c>
      <c r="P45" s="11">
        <v>1</v>
      </c>
      <c r="Q45" s="11"/>
      <c r="R45" s="1" t="s">
        <v>2302</v>
      </c>
      <c r="S45" s="11">
        <v>1</v>
      </c>
      <c r="T45" s="1" t="s">
        <v>2321</v>
      </c>
      <c r="U45" s="43"/>
      <c r="V45" s="43"/>
    </row>
    <row r="46" spans="1:22" ht="409.5" x14ac:dyDescent="0.25">
      <c r="A46" s="5">
        <v>1</v>
      </c>
      <c r="B46" s="5">
        <v>1</v>
      </c>
      <c r="C46" s="5">
        <v>8</v>
      </c>
      <c r="D46" s="5">
        <v>2</v>
      </c>
      <c r="E46" s="5">
        <v>0</v>
      </c>
      <c r="F46" s="53" t="s">
        <v>2322</v>
      </c>
      <c r="G46" s="5" t="s">
        <v>2319</v>
      </c>
      <c r="H46" s="10">
        <v>0.5</v>
      </c>
      <c r="I46" s="10">
        <v>0.5</v>
      </c>
      <c r="J46" s="10"/>
      <c r="K46" s="10"/>
      <c r="L46" s="140" t="s">
        <v>2223</v>
      </c>
      <c r="M46" s="142">
        <v>44</v>
      </c>
      <c r="N46" s="5" t="s">
        <v>2228</v>
      </c>
      <c r="O46" s="5" t="s">
        <v>14</v>
      </c>
      <c r="P46" s="11">
        <v>1</v>
      </c>
      <c r="Q46" s="11"/>
      <c r="R46" s="53" t="s">
        <v>2302</v>
      </c>
      <c r="S46" s="11">
        <v>1</v>
      </c>
      <c r="T46" s="1" t="s">
        <v>2323</v>
      </c>
      <c r="U46" s="43"/>
      <c r="V46" s="43"/>
    </row>
    <row r="47" spans="1:22" ht="132" x14ac:dyDescent="0.25">
      <c r="A47" s="5">
        <v>1</v>
      </c>
      <c r="B47" s="5">
        <v>1</v>
      </c>
      <c r="C47" s="5">
        <v>8</v>
      </c>
      <c r="D47" s="5">
        <v>3</v>
      </c>
      <c r="E47" s="5">
        <v>0</v>
      </c>
      <c r="F47" s="53" t="s">
        <v>2324</v>
      </c>
      <c r="G47" s="5" t="s">
        <v>2319</v>
      </c>
      <c r="H47" s="10">
        <v>1</v>
      </c>
      <c r="I47" s="10"/>
      <c r="J47" s="10"/>
      <c r="K47" s="10"/>
      <c r="L47" s="140" t="s">
        <v>2223</v>
      </c>
      <c r="M47" s="141">
        <v>45</v>
      </c>
      <c r="N47" s="5" t="s">
        <v>2228</v>
      </c>
      <c r="O47" s="5" t="s">
        <v>14</v>
      </c>
      <c r="P47" s="11">
        <v>1</v>
      </c>
      <c r="Q47" s="11"/>
      <c r="R47" s="1" t="s">
        <v>2302</v>
      </c>
      <c r="S47" s="11">
        <v>1</v>
      </c>
      <c r="T47" s="1" t="s">
        <v>2325</v>
      </c>
      <c r="U47" s="43"/>
      <c r="V47" s="43"/>
    </row>
    <row r="48" spans="1:22" ht="144" x14ac:dyDescent="0.25">
      <c r="A48" s="5">
        <v>1</v>
      </c>
      <c r="B48" s="5">
        <v>1</v>
      </c>
      <c r="C48" s="5">
        <v>8</v>
      </c>
      <c r="D48" s="5">
        <v>4</v>
      </c>
      <c r="E48" s="5">
        <v>0</v>
      </c>
      <c r="F48" s="53" t="s">
        <v>2326</v>
      </c>
      <c r="G48" s="5" t="s">
        <v>2319</v>
      </c>
      <c r="H48" s="10">
        <v>1</v>
      </c>
      <c r="I48" s="10"/>
      <c r="J48" s="10"/>
      <c r="K48" s="10"/>
      <c r="L48" s="140" t="s">
        <v>2223</v>
      </c>
      <c r="M48" s="142">
        <v>46</v>
      </c>
      <c r="N48" s="5" t="s">
        <v>2228</v>
      </c>
      <c r="O48" s="5" t="s">
        <v>14</v>
      </c>
      <c r="P48" s="11">
        <v>1</v>
      </c>
      <c r="Q48" s="11"/>
      <c r="R48" s="1" t="s">
        <v>2302</v>
      </c>
      <c r="S48" s="11">
        <v>1</v>
      </c>
      <c r="T48" s="1" t="s">
        <v>2327</v>
      </c>
      <c r="U48" s="43"/>
      <c r="V48" s="43"/>
    </row>
    <row r="49" spans="1:22" ht="144" x14ac:dyDescent="0.25">
      <c r="A49" s="5">
        <v>1</v>
      </c>
      <c r="B49" s="5">
        <v>1</v>
      </c>
      <c r="C49" s="5">
        <v>8</v>
      </c>
      <c r="D49" s="5">
        <v>5</v>
      </c>
      <c r="E49" s="5">
        <v>0</v>
      </c>
      <c r="F49" s="53" t="s">
        <v>2328</v>
      </c>
      <c r="G49" s="5" t="s">
        <v>2319</v>
      </c>
      <c r="H49" s="10">
        <v>1</v>
      </c>
      <c r="I49" s="10"/>
      <c r="J49" s="10"/>
      <c r="K49" s="10"/>
      <c r="L49" s="140" t="s">
        <v>2223</v>
      </c>
      <c r="M49" s="141">
        <v>47</v>
      </c>
      <c r="N49" s="5" t="s">
        <v>2228</v>
      </c>
      <c r="O49" s="5" t="s">
        <v>14</v>
      </c>
      <c r="P49" s="11">
        <v>1</v>
      </c>
      <c r="Q49" s="11"/>
      <c r="R49" s="1" t="s">
        <v>2302</v>
      </c>
      <c r="S49" s="11">
        <v>1</v>
      </c>
      <c r="T49" s="1" t="s">
        <v>2329</v>
      </c>
      <c r="U49" s="43"/>
      <c r="V49" s="43"/>
    </row>
    <row r="50" spans="1:22" ht="409.5" x14ac:dyDescent="0.25">
      <c r="A50" s="5">
        <v>1</v>
      </c>
      <c r="B50" s="5">
        <v>1</v>
      </c>
      <c r="C50" s="5">
        <v>9</v>
      </c>
      <c r="D50" s="5">
        <v>0</v>
      </c>
      <c r="E50" s="5">
        <v>0</v>
      </c>
      <c r="F50" s="30" t="s">
        <v>2330</v>
      </c>
      <c r="G50" s="5" t="s">
        <v>2319</v>
      </c>
      <c r="H50" s="10">
        <v>1</v>
      </c>
      <c r="I50" s="10">
        <v>1</v>
      </c>
      <c r="J50" s="10">
        <v>1</v>
      </c>
      <c r="K50" s="10">
        <v>1</v>
      </c>
      <c r="L50" s="140" t="s">
        <v>2223</v>
      </c>
      <c r="M50" s="142">
        <v>48</v>
      </c>
      <c r="N50" s="5" t="s">
        <v>2331</v>
      </c>
      <c r="O50" s="5" t="s">
        <v>14</v>
      </c>
      <c r="P50" s="11">
        <v>0.63</v>
      </c>
      <c r="Q50" s="11">
        <v>0.95</v>
      </c>
      <c r="R50" s="1" t="s">
        <v>2332</v>
      </c>
      <c r="S50" s="11">
        <v>0.95</v>
      </c>
      <c r="T50" s="1" t="s">
        <v>2333</v>
      </c>
      <c r="U50" s="1" t="s">
        <v>2334</v>
      </c>
      <c r="V50" s="1" t="s">
        <v>2335</v>
      </c>
    </row>
    <row r="51" spans="1:22" ht="372" x14ac:dyDescent="0.25">
      <c r="A51" s="5">
        <v>1</v>
      </c>
      <c r="B51" s="5">
        <v>1</v>
      </c>
      <c r="C51" s="5">
        <v>9</v>
      </c>
      <c r="D51" s="5">
        <v>0</v>
      </c>
      <c r="E51" s="5">
        <v>0</v>
      </c>
      <c r="F51" s="30"/>
      <c r="G51" s="5"/>
      <c r="H51" s="10"/>
      <c r="I51" s="10"/>
      <c r="J51" s="10"/>
      <c r="K51" s="10"/>
      <c r="L51" s="140" t="s">
        <v>2223</v>
      </c>
      <c r="M51" s="141">
        <v>49</v>
      </c>
      <c r="N51" s="5" t="s">
        <v>2331</v>
      </c>
      <c r="O51" s="13"/>
      <c r="P51" s="13"/>
      <c r="Q51" s="13"/>
      <c r="R51" s="1" t="s">
        <v>2336</v>
      </c>
      <c r="S51" s="11"/>
      <c r="T51" s="1" t="s">
        <v>2337</v>
      </c>
      <c r="U51" s="43"/>
      <c r="V51" s="43"/>
    </row>
    <row r="52" spans="1:22" ht="409.5" x14ac:dyDescent="0.25">
      <c r="A52" s="5">
        <v>1</v>
      </c>
      <c r="B52" s="5">
        <v>1</v>
      </c>
      <c r="C52" s="5">
        <v>9</v>
      </c>
      <c r="D52" s="5">
        <v>0</v>
      </c>
      <c r="E52" s="5">
        <v>0</v>
      </c>
      <c r="F52" s="30"/>
      <c r="G52" s="5"/>
      <c r="H52" s="10"/>
      <c r="I52" s="10"/>
      <c r="J52" s="10"/>
      <c r="K52" s="10"/>
      <c r="L52" s="140" t="s">
        <v>2223</v>
      </c>
      <c r="M52" s="142">
        <v>50</v>
      </c>
      <c r="N52" s="5"/>
      <c r="O52" s="13"/>
      <c r="P52" s="13"/>
      <c r="Q52" s="13"/>
      <c r="R52" s="2" t="s">
        <v>2338</v>
      </c>
      <c r="S52" s="11"/>
      <c r="T52" s="1" t="s">
        <v>2339</v>
      </c>
      <c r="U52" s="1"/>
      <c r="V52" s="43"/>
    </row>
    <row r="53" spans="1:22" ht="384" x14ac:dyDescent="0.25">
      <c r="A53" s="5">
        <v>1</v>
      </c>
      <c r="B53" s="5">
        <v>1</v>
      </c>
      <c r="C53" s="5">
        <v>9</v>
      </c>
      <c r="D53" s="5">
        <v>0</v>
      </c>
      <c r="E53" s="5">
        <v>0</v>
      </c>
      <c r="F53" s="30"/>
      <c r="G53" s="5"/>
      <c r="H53" s="10"/>
      <c r="I53" s="10"/>
      <c r="J53" s="10"/>
      <c r="K53" s="10"/>
      <c r="L53" s="140" t="s">
        <v>2223</v>
      </c>
      <c r="M53" s="141">
        <v>51</v>
      </c>
      <c r="N53" s="5"/>
      <c r="O53" s="13"/>
      <c r="P53" s="13"/>
      <c r="Q53" s="13"/>
      <c r="R53" s="2" t="s">
        <v>2340</v>
      </c>
      <c r="S53" s="11"/>
      <c r="T53" s="1" t="s">
        <v>2341</v>
      </c>
      <c r="U53" s="1"/>
      <c r="V53" s="43"/>
    </row>
    <row r="54" spans="1:22" ht="348" x14ac:dyDescent="0.25">
      <c r="A54" s="5">
        <v>1</v>
      </c>
      <c r="B54" s="5">
        <v>1</v>
      </c>
      <c r="C54" s="5">
        <v>9</v>
      </c>
      <c r="D54" s="5">
        <v>0</v>
      </c>
      <c r="E54" s="5">
        <v>0</v>
      </c>
      <c r="F54" s="30"/>
      <c r="G54" s="5"/>
      <c r="H54" s="10"/>
      <c r="I54" s="10"/>
      <c r="J54" s="10"/>
      <c r="K54" s="10"/>
      <c r="L54" s="140" t="s">
        <v>2223</v>
      </c>
      <c r="M54" s="142">
        <v>52</v>
      </c>
      <c r="N54" s="5"/>
      <c r="O54" s="13"/>
      <c r="P54" s="13"/>
      <c r="Q54" s="13"/>
      <c r="R54" s="43"/>
      <c r="S54" s="11"/>
      <c r="T54" s="1" t="s">
        <v>2342</v>
      </c>
      <c r="U54" s="1"/>
      <c r="V54" s="43"/>
    </row>
    <row r="55" spans="1:22" ht="409.5" x14ac:dyDescent="0.25">
      <c r="A55" s="5">
        <v>1</v>
      </c>
      <c r="B55" s="5">
        <v>1</v>
      </c>
      <c r="C55" s="5">
        <v>9</v>
      </c>
      <c r="D55" s="5">
        <v>0</v>
      </c>
      <c r="E55" s="5">
        <v>0</v>
      </c>
      <c r="F55" s="30"/>
      <c r="G55" s="5"/>
      <c r="H55" s="10"/>
      <c r="I55" s="10"/>
      <c r="J55" s="10"/>
      <c r="K55" s="10"/>
      <c r="L55" s="140" t="s">
        <v>2223</v>
      </c>
      <c r="M55" s="141">
        <v>53</v>
      </c>
      <c r="N55" s="5"/>
      <c r="O55" s="13"/>
      <c r="P55" s="13"/>
      <c r="Q55" s="13"/>
      <c r="R55" s="43"/>
      <c r="S55" s="11"/>
      <c r="T55" s="2" t="s">
        <v>2343</v>
      </c>
      <c r="U55" s="43"/>
      <c r="V55" s="43"/>
    </row>
    <row r="56" spans="1:22" s="29" customFormat="1" ht="396" x14ac:dyDescent="0.25">
      <c r="A56" s="5">
        <v>1</v>
      </c>
      <c r="B56" s="5">
        <v>1</v>
      </c>
      <c r="C56" s="5">
        <v>9</v>
      </c>
      <c r="D56" s="5">
        <v>0</v>
      </c>
      <c r="E56" s="5">
        <v>0</v>
      </c>
      <c r="F56" s="30"/>
      <c r="G56" s="5"/>
      <c r="H56" s="10"/>
      <c r="I56" s="10"/>
      <c r="J56" s="10"/>
      <c r="K56" s="10"/>
      <c r="L56" s="140" t="s">
        <v>2223</v>
      </c>
      <c r="M56" s="142">
        <v>54</v>
      </c>
      <c r="N56" s="5"/>
      <c r="O56" s="13"/>
      <c r="P56" s="13"/>
      <c r="Q56" s="13"/>
      <c r="R56" s="43"/>
      <c r="S56" s="11"/>
      <c r="T56" s="2" t="s">
        <v>2344</v>
      </c>
      <c r="U56" s="43"/>
      <c r="V56" s="43"/>
    </row>
    <row r="57" spans="1:22" ht="192" x14ac:dyDescent="0.25">
      <c r="A57" s="5">
        <v>1</v>
      </c>
      <c r="B57" s="5">
        <v>1</v>
      </c>
      <c r="C57" s="5">
        <v>9</v>
      </c>
      <c r="D57" s="5">
        <v>0</v>
      </c>
      <c r="E57" s="5">
        <v>0</v>
      </c>
      <c r="F57" s="30"/>
      <c r="G57" s="5"/>
      <c r="H57" s="10"/>
      <c r="I57" s="10"/>
      <c r="J57" s="10"/>
      <c r="K57" s="10"/>
      <c r="L57" s="140" t="s">
        <v>2223</v>
      </c>
      <c r="M57" s="141">
        <v>55</v>
      </c>
      <c r="N57" s="5"/>
      <c r="O57" s="13"/>
      <c r="P57" s="13"/>
      <c r="Q57" s="13"/>
      <c r="R57" s="43"/>
      <c r="S57" s="11"/>
      <c r="T57" s="2" t="s">
        <v>2345</v>
      </c>
      <c r="U57" s="43"/>
      <c r="V57" s="43"/>
    </row>
    <row r="58" spans="1:22" ht="72" x14ac:dyDescent="0.25">
      <c r="A58" s="5">
        <v>1</v>
      </c>
      <c r="B58" s="5">
        <v>1</v>
      </c>
      <c r="C58" s="5">
        <v>10</v>
      </c>
      <c r="D58" s="5">
        <v>0</v>
      </c>
      <c r="E58" s="5">
        <v>0</v>
      </c>
      <c r="F58" s="53" t="s">
        <v>2346</v>
      </c>
      <c r="G58" s="5" t="s">
        <v>2347</v>
      </c>
      <c r="H58" s="10"/>
      <c r="I58" s="10"/>
      <c r="J58" s="10"/>
      <c r="K58" s="10"/>
      <c r="L58" s="140" t="s">
        <v>2223</v>
      </c>
      <c r="M58" s="142">
        <v>56</v>
      </c>
      <c r="N58" s="5" t="s">
        <v>2228</v>
      </c>
      <c r="O58" s="5" t="s">
        <v>14</v>
      </c>
      <c r="P58" s="11"/>
      <c r="Q58" s="11"/>
      <c r="R58" s="43"/>
      <c r="S58" s="11"/>
      <c r="T58" s="43"/>
      <c r="U58" s="43"/>
      <c r="V58" s="43"/>
    </row>
    <row r="59" spans="1:22" ht="276" x14ac:dyDescent="0.25">
      <c r="A59" s="5">
        <v>1</v>
      </c>
      <c r="B59" s="5">
        <v>1</v>
      </c>
      <c r="C59" s="5">
        <v>10</v>
      </c>
      <c r="D59" s="5">
        <v>1</v>
      </c>
      <c r="E59" s="5">
        <v>0</v>
      </c>
      <c r="F59" s="53" t="s">
        <v>2348</v>
      </c>
      <c r="G59" s="5" t="s">
        <v>2347</v>
      </c>
      <c r="H59" s="10"/>
      <c r="I59" s="10">
        <v>0.5</v>
      </c>
      <c r="J59" s="10">
        <v>0.5</v>
      </c>
      <c r="K59" s="10"/>
      <c r="L59" s="140" t="s">
        <v>2223</v>
      </c>
      <c r="M59" s="141">
        <v>57</v>
      </c>
      <c r="N59" s="5" t="s">
        <v>2228</v>
      </c>
      <c r="O59" s="5" t="s">
        <v>14</v>
      </c>
      <c r="P59" s="11">
        <v>7.0000000000000007E-2</v>
      </c>
      <c r="Q59" s="11">
        <v>0.43</v>
      </c>
      <c r="R59" s="1" t="s">
        <v>2349</v>
      </c>
      <c r="S59" s="11">
        <v>0.5</v>
      </c>
      <c r="T59" s="2" t="s">
        <v>2350</v>
      </c>
      <c r="U59" s="2" t="s">
        <v>2238</v>
      </c>
      <c r="V59" s="2" t="s">
        <v>2351</v>
      </c>
    </row>
    <row r="60" spans="1:22" s="29" customFormat="1" ht="156" x14ac:dyDescent="0.25">
      <c r="A60" s="5">
        <v>1</v>
      </c>
      <c r="B60" s="5">
        <v>1</v>
      </c>
      <c r="C60" s="5">
        <v>10</v>
      </c>
      <c r="D60" s="5">
        <v>2</v>
      </c>
      <c r="E60" s="5">
        <v>0</v>
      </c>
      <c r="F60" s="53" t="s">
        <v>2352</v>
      </c>
      <c r="G60" s="5" t="s">
        <v>2347</v>
      </c>
      <c r="H60" s="10"/>
      <c r="I60" s="10">
        <v>0.5</v>
      </c>
      <c r="J60" s="10">
        <v>0.5</v>
      </c>
      <c r="K60" s="10"/>
      <c r="L60" s="140" t="s">
        <v>2223</v>
      </c>
      <c r="M60" s="142">
        <v>58</v>
      </c>
      <c r="N60" s="5" t="s">
        <v>2228</v>
      </c>
      <c r="O60" s="5" t="s">
        <v>14</v>
      </c>
      <c r="P60" s="11">
        <v>1</v>
      </c>
      <c r="Q60" s="11"/>
      <c r="R60" s="43" t="s">
        <v>2302</v>
      </c>
      <c r="S60" s="11">
        <v>1</v>
      </c>
      <c r="T60" s="2" t="s">
        <v>2353</v>
      </c>
      <c r="U60" s="43"/>
      <c r="V60" s="43"/>
    </row>
    <row r="61" spans="1:22" s="29" customFormat="1" ht="240" x14ac:dyDescent="0.25">
      <c r="A61" s="5">
        <v>1</v>
      </c>
      <c r="B61" s="5">
        <v>1</v>
      </c>
      <c r="C61" s="5">
        <v>10</v>
      </c>
      <c r="D61" s="5">
        <v>3</v>
      </c>
      <c r="E61" s="5">
        <v>0</v>
      </c>
      <c r="F61" s="53" t="s">
        <v>2354</v>
      </c>
      <c r="G61" s="5" t="s">
        <v>2347</v>
      </c>
      <c r="H61" s="10"/>
      <c r="I61" s="10">
        <v>0.5</v>
      </c>
      <c r="J61" s="10">
        <v>0.5</v>
      </c>
      <c r="K61" s="10"/>
      <c r="L61" s="140" t="s">
        <v>2223</v>
      </c>
      <c r="M61" s="141">
        <v>59</v>
      </c>
      <c r="N61" s="5" t="s">
        <v>2228</v>
      </c>
      <c r="O61" s="5" t="s">
        <v>14</v>
      </c>
      <c r="P61" s="11">
        <v>0.05</v>
      </c>
      <c r="Q61" s="11">
        <v>0</v>
      </c>
      <c r="R61" s="1" t="s">
        <v>2355</v>
      </c>
      <c r="S61" s="11">
        <v>0.05</v>
      </c>
      <c r="T61" s="2" t="s">
        <v>2356</v>
      </c>
      <c r="U61" s="2" t="s">
        <v>2357</v>
      </c>
      <c r="V61" s="1" t="s">
        <v>2358</v>
      </c>
    </row>
    <row r="62" spans="1:22" ht="96" x14ac:dyDescent="0.25">
      <c r="A62" s="5">
        <v>1</v>
      </c>
      <c r="B62" s="5">
        <v>1</v>
      </c>
      <c r="C62" s="5">
        <v>10</v>
      </c>
      <c r="D62" s="5">
        <v>4</v>
      </c>
      <c r="E62" s="5">
        <v>0</v>
      </c>
      <c r="F62" s="53" t="s">
        <v>2359</v>
      </c>
      <c r="G62" s="5" t="s">
        <v>2347</v>
      </c>
      <c r="H62" s="10"/>
      <c r="I62" s="10">
        <v>0.5</v>
      </c>
      <c r="J62" s="10">
        <v>0.5</v>
      </c>
      <c r="K62" s="10"/>
      <c r="L62" s="140" t="s">
        <v>2223</v>
      </c>
      <c r="M62" s="142">
        <v>60</v>
      </c>
      <c r="N62" s="5" t="s">
        <v>2228</v>
      </c>
      <c r="O62" s="5" t="s">
        <v>14</v>
      </c>
      <c r="P62" s="11">
        <v>1</v>
      </c>
      <c r="Q62" s="11"/>
      <c r="R62" s="2" t="s">
        <v>2302</v>
      </c>
      <c r="S62" s="11">
        <v>1</v>
      </c>
      <c r="T62" s="2" t="s">
        <v>2360</v>
      </c>
      <c r="U62" s="43"/>
      <c r="V62" s="43"/>
    </row>
    <row r="63" spans="1:22" s="29" customFormat="1" ht="144" x14ac:dyDescent="0.25">
      <c r="A63" s="5">
        <v>1</v>
      </c>
      <c r="B63" s="5">
        <v>1</v>
      </c>
      <c r="C63" s="5">
        <v>10</v>
      </c>
      <c r="D63" s="5">
        <v>5</v>
      </c>
      <c r="E63" s="5">
        <v>0</v>
      </c>
      <c r="F63" s="53" t="s">
        <v>2361</v>
      </c>
      <c r="G63" s="5" t="s">
        <v>2347</v>
      </c>
      <c r="H63" s="10"/>
      <c r="I63" s="10">
        <v>0.5</v>
      </c>
      <c r="J63" s="10">
        <v>0.5</v>
      </c>
      <c r="K63" s="10"/>
      <c r="L63" s="140" t="s">
        <v>2223</v>
      </c>
      <c r="M63" s="141">
        <v>61</v>
      </c>
      <c r="N63" s="5" t="s">
        <v>2228</v>
      </c>
      <c r="O63" s="5" t="s">
        <v>14</v>
      </c>
      <c r="P63" s="11">
        <v>1</v>
      </c>
      <c r="Q63" s="11"/>
      <c r="R63" s="2" t="s">
        <v>2302</v>
      </c>
      <c r="S63" s="11">
        <v>1</v>
      </c>
      <c r="T63" s="2" t="s">
        <v>2362</v>
      </c>
      <c r="U63" s="43"/>
      <c r="V63" s="43"/>
    </row>
    <row r="64" spans="1:22" s="29" customFormat="1" ht="408" x14ac:dyDescent="0.25">
      <c r="A64" s="5">
        <v>1</v>
      </c>
      <c r="B64" s="5">
        <v>1</v>
      </c>
      <c r="C64" s="5">
        <v>11</v>
      </c>
      <c r="D64" s="5">
        <v>0</v>
      </c>
      <c r="E64" s="5">
        <v>0</v>
      </c>
      <c r="F64" s="30" t="s">
        <v>2363</v>
      </c>
      <c r="G64" s="5" t="s">
        <v>2319</v>
      </c>
      <c r="H64" s="5">
        <v>25</v>
      </c>
      <c r="I64" s="5">
        <v>25</v>
      </c>
      <c r="J64" s="5">
        <v>25</v>
      </c>
      <c r="K64" s="5">
        <v>25</v>
      </c>
      <c r="L64" s="140" t="s">
        <v>2223</v>
      </c>
      <c r="M64" s="142">
        <v>62</v>
      </c>
      <c r="N64" s="5" t="s">
        <v>2228</v>
      </c>
      <c r="O64" s="5" t="s">
        <v>14</v>
      </c>
      <c r="P64" s="11">
        <v>1</v>
      </c>
      <c r="Q64" s="11"/>
      <c r="R64" s="2" t="s">
        <v>2302</v>
      </c>
      <c r="S64" s="11">
        <v>1</v>
      </c>
      <c r="T64" s="1" t="s">
        <v>2364</v>
      </c>
      <c r="U64" s="43"/>
      <c r="V64" s="43"/>
    </row>
    <row r="65" spans="1:22" ht="384" x14ac:dyDescent="0.25">
      <c r="A65" s="5">
        <v>1</v>
      </c>
      <c r="B65" s="5">
        <v>1</v>
      </c>
      <c r="C65" s="5">
        <v>11</v>
      </c>
      <c r="D65" s="5">
        <v>0</v>
      </c>
      <c r="E65" s="5">
        <v>0</v>
      </c>
      <c r="F65" s="30"/>
      <c r="G65" s="5"/>
      <c r="H65" s="5"/>
      <c r="I65" s="5"/>
      <c r="J65" s="5"/>
      <c r="K65" s="5"/>
      <c r="L65" s="140" t="s">
        <v>2223</v>
      </c>
      <c r="M65" s="141">
        <v>63</v>
      </c>
      <c r="N65" s="5"/>
      <c r="O65" s="5"/>
      <c r="P65" s="11"/>
      <c r="Q65" s="11"/>
      <c r="R65" s="43"/>
      <c r="S65" s="11"/>
      <c r="T65" s="1" t="s">
        <v>2365</v>
      </c>
      <c r="U65" s="43"/>
      <c r="V65" s="43"/>
    </row>
    <row r="66" spans="1:22" ht="336" x14ac:dyDescent="0.25">
      <c r="A66" s="5">
        <v>1</v>
      </c>
      <c r="B66" s="5">
        <v>1</v>
      </c>
      <c r="C66" s="5">
        <v>12</v>
      </c>
      <c r="D66" s="5">
        <v>0</v>
      </c>
      <c r="E66" s="5">
        <v>0</v>
      </c>
      <c r="F66" s="30" t="s">
        <v>2366</v>
      </c>
      <c r="G66" s="5" t="s">
        <v>2319</v>
      </c>
      <c r="H66" s="5">
        <v>125</v>
      </c>
      <c r="I66" s="5">
        <v>125</v>
      </c>
      <c r="J66" s="5">
        <v>125</v>
      </c>
      <c r="K66" s="5">
        <v>125</v>
      </c>
      <c r="L66" s="140" t="s">
        <v>2223</v>
      </c>
      <c r="M66" s="142">
        <v>64</v>
      </c>
      <c r="N66" s="5" t="s">
        <v>2367</v>
      </c>
      <c r="O66" s="5" t="s">
        <v>14</v>
      </c>
      <c r="P66" s="11">
        <v>1</v>
      </c>
      <c r="Q66" s="11"/>
      <c r="R66" s="1" t="s">
        <v>2302</v>
      </c>
      <c r="S66" s="11">
        <v>1</v>
      </c>
      <c r="T66" s="1" t="s">
        <v>2368</v>
      </c>
      <c r="U66" s="43"/>
      <c r="V66" s="43"/>
    </row>
    <row r="67" spans="1:22" s="29" customFormat="1" ht="216" x14ac:dyDescent="0.25">
      <c r="A67" s="5">
        <v>1</v>
      </c>
      <c r="B67" s="5">
        <v>1</v>
      </c>
      <c r="C67" s="5">
        <v>13</v>
      </c>
      <c r="D67" s="5">
        <v>0</v>
      </c>
      <c r="E67" s="5">
        <v>0</v>
      </c>
      <c r="F67" s="30" t="s">
        <v>2369</v>
      </c>
      <c r="G67" s="5" t="s">
        <v>2370</v>
      </c>
      <c r="H67" s="10">
        <v>1</v>
      </c>
      <c r="I67" s="5"/>
      <c r="J67" s="5"/>
      <c r="K67" s="5"/>
      <c r="L67" s="140" t="s">
        <v>2223</v>
      </c>
      <c r="M67" s="141">
        <v>65</v>
      </c>
      <c r="N67" s="5" t="s">
        <v>2228</v>
      </c>
      <c r="O67" s="5" t="s">
        <v>14</v>
      </c>
      <c r="P67" s="11">
        <v>1</v>
      </c>
      <c r="Q67" s="11"/>
      <c r="R67" s="30" t="s">
        <v>2302</v>
      </c>
      <c r="S67" s="11">
        <v>1.46</v>
      </c>
      <c r="T67" s="2" t="s">
        <v>2371</v>
      </c>
      <c r="U67" s="43"/>
      <c r="V67" s="43"/>
    </row>
    <row r="68" spans="1:22" ht="132" x14ac:dyDescent="0.25">
      <c r="A68" s="5">
        <v>1</v>
      </c>
      <c r="B68" s="5">
        <v>1</v>
      </c>
      <c r="C68" s="5">
        <v>14</v>
      </c>
      <c r="D68" s="5">
        <v>0</v>
      </c>
      <c r="E68" s="5">
        <v>0</v>
      </c>
      <c r="F68" s="30" t="s">
        <v>1883</v>
      </c>
      <c r="G68" s="5" t="s">
        <v>1884</v>
      </c>
      <c r="H68" s="10">
        <v>1</v>
      </c>
      <c r="I68" s="10">
        <v>1</v>
      </c>
      <c r="J68" s="10">
        <v>1</v>
      </c>
      <c r="K68" s="10">
        <v>1</v>
      </c>
      <c r="L68" s="122" t="s">
        <v>1882</v>
      </c>
      <c r="M68" s="126">
        <v>2</v>
      </c>
      <c r="N68" s="5" t="s">
        <v>1885</v>
      </c>
      <c r="O68" s="5" t="s">
        <v>1886</v>
      </c>
      <c r="P68" s="54">
        <v>1</v>
      </c>
      <c r="Q68" s="54">
        <v>1</v>
      </c>
      <c r="R68" s="1" t="s">
        <v>1887</v>
      </c>
      <c r="S68" s="127">
        <v>1</v>
      </c>
      <c r="T68" s="1" t="s">
        <v>1888</v>
      </c>
      <c r="U68" s="43"/>
      <c r="V68" s="43"/>
    </row>
    <row r="69" spans="1:22" ht="96" x14ac:dyDescent="0.25">
      <c r="A69" s="6">
        <v>1</v>
      </c>
      <c r="B69" s="6">
        <v>1</v>
      </c>
      <c r="C69" s="6">
        <v>15</v>
      </c>
      <c r="D69" s="6">
        <v>0</v>
      </c>
      <c r="E69" s="6">
        <v>0</v>
      </c>
      <c r="F69" s="39" t="s">
        <v>1889</v>
      </c>
      <c r="G69" s="6" t="s">
        <v>1890</v>
      </c>
      <c r="H69" s="15">
        <v>1</v>
      </c>
      <c r="I69" s="15">
        <v>1</v>
      </c>
      <c r="J69" s="15">
        <v>1</v>
      </c>
      <c r="K69" s="15">
        <v>1</v>
      </c>
      <c r="L69" s="122" t="s">
        <v>1882</v>
      </c>
      <c r="M69" s="123">
        <v>3</v>
      </c>
      <c r="N69" s="6" t="s">
        <v>1885</v>
      </c>
      <c r="O69" s="6" t="s">
        <v>1886</v>
      </c>
      <c r="P69" s="128">
        <v>1</v>
      </c>
      <c r="Q69" s="128">
        <v>1</v>
      </c>
      <c r="R69" s="85" t="s">
        <v>1891</v>
      </c>
      <c r="S69" s="127">
        <v>1</v>
      </c>
      <c r="T69" s="85" t="s">
        <v>1892</v>
      </c>
      <c r="U69" s="129"/>
      <c r="V69" s="129"/>
    </row>
    <row r="70" spans="1:22" ht="120" x14ac:dyDescent="0.25">
      <c r="A70" s="5">
        <v>1</v>
      </c>
      <c r="B70" s="5">
        <v>1</v>
      </c>
      <c r="C70" s="5">
        <v>16</v>
      </c>
      <c r="D70" s="5">
        <v>0</v>
      </c>
      <c r="E70" s="5">
        <v>0</v>
      </c>
      <c r="F70" s="28" t="s">
        <v>1893</v>
      </c>
      <c r="G70" s="5" t="s">
        <v>1894</v>
      </c>
      <c r="H70" s="10">
        <v>1</v>
      </c>
      <c r="I70" s="10">
        <v>1</v>
      </c>
      <c r="J70" s="10">
        <v>1</v>
      </c>
      <c r="K70" s="10">
        <v>1</v>
      </c>
      <c r="L70" s="122" t="s">
        <v>1882</v>
      </c>
      <c r="M70" s="126">
        <v>4</v>
      </c>
      <c r="N70" s="5" t="s">
        <v>1885</v>
      </c>
      <c r="O70" s="5" t="s">
        <v>1895</v>
      </c>
      <c r="P70" s="54">
        <v>1</v>
      </c>
      <c r="Q70" s="54">
        <v>1</v>
      </c>
      <c r="R70" s="1" t="s">
        <v>1896</v>
      </c>
      <c r="S70" s="127">
        <v>1</v>
      </c>
      <c r="T70" s="1" t="s">
        <v>1897</v>
      </c>
      <c r="U70" s="43"/>
      <c r="V70" s="43"/>
    </row>
    <row r="71" spans="1:22" s="29" customFormat="1" ht="60" x14ac:dyDescent="0.25">
      <c r="A71" s="6">
        <v>1</v>
      </c>
      <c r="B71" s="6">
        <v>1</v>
      </c>
      <c r="C71" s="6">
        <v>17</v>
      </c>
      <c r="D71" s="6">
        <v>0</v>
      </c>
      <c r="E71" s="6">
        <v>0</v>
      </c>
      <c r="F71" s="26" t="s">
        <v>1898</v>
      </c>
      <c r="G71" s="6" t="s">
        <v>1899</v>
      </c>
      <c r="H71" s="15">
        <v>1</v>
      </c>
      <c r="I71" s="15">
        <v>1</v>
      </c>
      <c r="J71" s="15">
        <v>1</v>
      </c>
      <c r="K71" s="15">
        <v>1</v>
      </c>
      <c r="L71" s="122" t="s">
        <v>1882</v>
      </c>
      <c r="M71" s="123">
        <v>5</v>
      </c>
      <c r="N71" s="6" t="s">
        <v>1885</v>
      </c>
      <c r="O71" s="6" t="s">
        <v>1895</v>
      </c>
      <c r="P71" s="128">
        <v>1</v>
      </c>
      <c r="Q71" s="128">
        <v>1</v>
      </c>
      <c r="R71" s="85" t="s">
        <v>1900</v>
      </c>
      <c r="S71" s="127">
        <v>1</v>
      </c>
      <c r="T71" s="85" t="s">
        <v>1901</v>
      </c>
      <c r="U71" s="129"/>
      <c r="V71" s="129"/>
    </row>
    <row r="72" spans="1:22" ht="77.25" customHeight="1" x14ac:dyDescent="0.25">
      <c r="A72" s="6">
        <v>1</v>
      </c>
      <c r="B72" s="6">
        <v>1</v>
      </c>
      <c r="C72" s="6">
        <v>18</v>
      </c>
      <c r="D72" s="6">
        <v>0</v>
      </c>
      <c r="E72" s="6">
        <v>0</v>
      </c>
      <c r="F72" s="26" t="s">
        <v>1902</v>
      </c>
      <c r="G72" s="6" t="s">
        <v>1899</v>
      </c>
      <c r="H72" s="15">
        <v>1</v>
      </c>
      <c r="I72" s="15">
        <v>1</v>
      </c>
      <c r="J72" s="15">
        <v>1</v>
      </c>
      <c r="K72" s="15">
        <v>1</v>
      </c>
      <c r="L72" s="122" t="s">
        <v>1882</v>
      </c>
      <c r="M72" s="126">
        <v>6</v>
      </c>
      <c r="N72" s="6" t="s">
        <v>1885</v>
      </c>
      <c r="O72" s="6" t="s">
        <v>1895</v>
      </c>
      <c r="P72" s="128">
        <v>1</v>
      </c>
      <c r="Q72" s="128">
        <v>1</v>
      </c>
      <c r="R72" s="85" t="s">
        <v>1903</v>
      </c>
      <c r="S72" s="127">
        <v>1</v>
      </c>
      <c r="T72" s="85" t="s">
        <v>1904</v>
      </c>
      <c r="U72" s="129"/>
      <c r="V72" s="129"/>
    </row>
    <row r="73" spans="1:22" s="29" customFormat="1" ht="180" x14ac:dyDescent="0.25">
      <c r="A73" s="5">
        <v>1</v>
      </c>
      <c r="B73" s="5">
        <v>1</v>
      </c>
      <c r="C73" s="5">
        <v>19</v>
      </c>
      <c r="D73" s="5">
        <v>0</v>
      </c>
      <c r="E73" s="5">
        <v>0</v>
      </c>
      <c r="F73" s="30" t="s">
        <v>1580</v>
      </c>
      <c r="G73" s="5" t="s">
        <v>1581</v>
      </c>
      <c r="H73" s="108">
        <v>1</v>
      </c>
      <c r="I73" s="108">
        <v>1</v>
      </c>
      <c r="J73" s="108">
        <v>1</v>
      </c>
      <c r="K73" s="108">
        <v>1</v>
      </c>
      <c r="L73" s="106" t="s">
        <v>1579</v>
      </c>
      <c r="M73" s="109">
        <v>2</v>
      </c>
      <c r="N73" s="5" t="s">
        <v>1582</v>
      </c>
      <c r="O73" s="5" t="s">
        <v>14</v>
      </c>
      <c r="P73" s="17">
        <v>1</v>
      </c>
      <c r="Q73" s="17">
        <v>1</v>
      </c>
      <c r="R73" s="27" t="s">
        <v>1583</v>
      </c>
      <c r="S73" s="17">
        <v>1</v>
      </c>
      <c r="T73" s="27" t="s">
        <v>1584</v>
      </c>
      <c r="U73" s="27"/>
      <c r="V73" s="27"/>
    </row>
    <row r="74" spans="1:22" ht="144" x14ac:dyDescent="0.25">
      <c r="A74" s="5">
        <v>1</v>
      </c>
      <c r="B74" s="5">
        <v>1</v>
      </c>
      <c r="C74" s="13">
        <v>20</v>
      </c>
      <c r="D74" s="3">
        <v>0</v>
      </c>
      <c r="E74" s="3">
        <v>0</v>
      </c>
      <c r="F74" s="26" t="s">
        <v>73</v>
      </c>
      <c r="G74" s="6" t="s">
        <v>56</v>
      </c>
      <c r="H74" s="6" t="s">
        <v>15</v>
      </c>
      <c r="I74" s="6" t="s">
        <v>15</v>
      </c>
      <c r="J74" s="6" t="s">
        <v>15</v>
      </c>
      <c r="K74" s="6" t="s">
        <v>15</v>
      </c>
      <c r="L74" s="64" t="s">
        <v>72</v>
      </c>
      <c r="M74" s="66">
        <v>2</v>
      </c>
      <c r="N74" s="6" t="s">
        <v>74</v>
      </c>
      <c r="O74" s="6" t="s">
        <v>14</v>
      </c>
      <c r="P74" s="17"/>
      <c r="Q74" s="17"/>
      <c r="R74" s="1" t="s">
        <v>457</v>
      </c>
      <c r="S74" s="13"/>
      <c r="T74" s="1" t="s">
        <v>457</v>
      </c>
      <c r="U74" s="44"/>
      <c r="V74" s="44"/>
    </row>
    <row r="75" spans="1:22" s="29" customFormat="1" ht="252" x14ac:dyDescent="0.25">
      <c r="A75" s="5">
        <v>1</v>
      </c>
      <c r="B75" s="5">
        <v>1</v>
      </c>
      <c r="C75" s="13">
        <v>20</v>
      </c>
      <c r="D75" s="13">
        <v>1</v>
      </c>
      <c r="E75" s="13">
        <v>0</v>
      </c>
      <c r="F75" s="28" t="s">
        <v>75</v>
      </c>
      <c r="G75" s="5" t="s">
        <v>56</v>
      </c>
      <c r="H75" s="5" t="s">
        <v>15</v>
      </c>
      <c r="I75" s="7">
        <f t="shared" ref="I75:K77" si="0">100%/3</f>
        <v>0.33333333333333331</v>
      </c>
      <c r="J75" s="7">
        <f t="shared" si="0"/>
        <v>0.33333333333333331</v>
      </c>
      <c r="K75" s="7">
        <f t="shared" si="0"/>
        <v>0.33333333333333331</v>
      </c>
      <c r="L75" s="64" t="s">
        <v>72</v>
      </c>
      <c r="M75" s="65">
        <v>3</v>
      </c>
      <c r="N75" s="5" t="s">
        <v>74</v>
      </c>
      <c r="O75" s="5" t="s">
        <v>14</v>
      </c>
      <c r="P75" s="11">
        <v>0.05</v>
      </c>
      <c r="Q75" s="11"/>
      <c r="R75" s="1" t="s">
        <v>458</v>
      </c>
      <c r="S75" s="11">
        <v>0.05</v>
      </c>
      <c r="T75" s="1" t="s">
        <v>459</v>
      </c>
      <c r="U75" s="1" t="s">
        <v>366</v>
      </c>
      <c r="V75" s="1" t="s">
        <v>394</v>
      </c>
    </row>
    <row r="76" spans="1:22" ht="312" x14ac:dyDescent="0.25">
      <c r="A76" s="5">
        <v>1</v>
      </c>
      <c r="B76" s="5">
        <v>1</v>
      </c>
      <c r="C76" s="13">
        <v>20</v>
      </c>
      <c r="D76" s="13">
        <v>2</v>
      </c>
      <c r="E76" s="13">
        <v>0</v>
      </c>
      <c r="F76" s="30" t="s">
        <v>76</v>
      </c>
      <c r="G76" s="5" t="s">
        <v>56</v>
      </c>
      <c r="H76" s="5" t="s">
        <v>15</v>
      </c>
      <c r="I76" s="7">
        <f t="shared" si="0"/>
        <v>0.33333333333333331</v>
      </c>
      <c r="J76" s="7">
        <f t="shared" si="0"/>
        <v>0.33333333333333331</v>
      </c>
      <c r="K76" s="7">
        <f t="shared" si="0"/>
        <v>0.33333333333333331</v>
      </c>
      <c r="L76" s="64" t="s">
        <v>72</v>
      </c>
      <c r="M76" s="66">
        <v>4</v>
      </c>
      <c r="N76" s="5" t="s">
        <v>74</v>
      </c>
      <c r="O76" s="5" t="s">
        <v>14</v>
      </c>
      <c r="P76" s="11">
        <v>0.2</v>
      </c>
      <c r="Q76" s="11"/>
      <c r="R76" s="1" t="s">
        <v>460</v>
      </c>
      <c r="S76" s="11">
        <v>1</v>
      </c>
      <c r="T76" s="32" t="s">
        <v>761</v>
      </c>
      <c r="U76" s="1" t="s">
        <v>367</v>
      </c>
      <c r="V76" s="1" t="s">
        <v>395</v>
      </c>
    </row>
    <row r="77" spans="1:22" ht="409.5" x14ac:dyDescent="0.25">
      <c r="A77" s="5">
        <v>1</v>
      </c>
      <c r="B77" s="5">
        <v>1</v>
      </c>
      <c r="C77" s="13">
        <v>20</v>
      </c>
      <c r="D77" s="13">
        <v>3</v>
      </c>
      <c r="E77" s="13">
        <v>0</v>
      </c>
      <c r="F77" s="30" t="s">
        <v>77</v>
      </c>
      <c r="G77" s="5" t="s">
        <v>56</v>
      </c>
      <c r="H77" s="5"/>
      <c r="I77" s="7">
        <f t="shared" si="0"/>
        <v>0.33333333333333331</v>
      </c>
      <c r="J77" s="7">
        <f t="shared" si="0"/>
        <v>0.33333333333333331</v>
      </c>
      <c r="K77" s="7">
        <f t="shared" si="0"/>
        <v>0.33333333333333331</v>
      </c>
      <c r="L77" s="64" t="s">
        <v>72</v>
      </c>
      <c r="M77" s="65">
        <v>5</v>
      </c>
      <c r="N77" s="5" t="s">
        <v>74</v>
      </c>
      <c r="O77" s="5" t="s">
        <v>14</v>
      </c>
      <c r="P77" s="11">
        <v>0</v>
      </c>
      <c r="Q77" s="11"/>
      <c r="R77" s="1" t="s">
        <v>462</v>
      </c>
      <c r="S77" s="11">
        <v>0</v>
      </c>
      <c r="T77" s="1" t="s">
        <v>461</v>
      </c>
      <c r="U77" s="1" t="s">
        <v>366</v>
      </c>
      <c r="V77" s="1" t="s">
        <v>394</v>
      </c>
    </row>
    <row r="78" spans="1:22" ht="204" x14ac:dyDescent="0.25">
      <c r="A78" s="5">
        <v>1</v>
      </c>
      <c r="B78" s="5">
        <v>1</v>
      </c>
      <c r="C78" s="13">
        <v>20</v>
      </c>
      <c r="D78" s="13">
        <v>4</v>
      </c>
      <c r="E78" s="13">
        <v>0</v>
      </c>
      <c r="F78" s="30" t="s">
        <v>2372</v>
      </c>
      <c r="G78" s="5" t="s">
        <v>56</v>
      </c>
      <c r="H78" s="5"/>
      <c r="I78" s="7">
        <v>0.5</v>
      </c>
      <c r="J78" s="7">
        <v>0.5</v>
      </c>
      <c r="K78" s="7"/>
      <c r="L78" s="140" t="s">
        <v>2223</v>
      </c>
      <c r="M78" s="142">
        <v>66</v>
      </c>
      <c r="N78" s="5" t="s">
        <v>2223</v>
      </c>
      <c r="O78" s="5" t="s">
        <v>14</v>
      </c>
      <c r="P78" s="11">
        <v>1</v>
      </c>
      <c r="Q78" s="11"/>
      <c r="R78" s="1" t="s">
        <v>2302</v>
      </c>
      <c r="S78" s="11">
        <v>1</v>
      </c>
      <c r="T78" s="1" t="s">
        <v>2373</v>
      </c>
      <c r="U78" s="43"/>
      <c r="V78" s="43"/>
    </row>
    <row r="79" spans="1:22" s="29" customFormat="1" ht="132" x14ac:dyDescent="0.25">
      <c r="A79" s="5">
        <v>1</v>
      </c>
      <c r="B79" s="5">
        <v>1</v>
      </c>
      <c r="C79" s="13">
        <v>21</v>
      </c>
      <c r="D79" s="3">
        <v>0</v>
      </c>
      <c r="E79" s="3">
        <v>0</v>
      </c>
      <c r="F79" s="30" t="s">
        <v>78</v>
      </c>
      <c r="G79" s="6" t="s">
        <v>56</v>
      </c>
      <c r="H79" s="6"/>
      <c r="I79" s="9"/>
      <c r="J79" s="9"/>
      <c r="K79" s="6"/>
      <c r="L79" s="64" t="s">
        <v>72</v>
      </c>
      <c r="M79" s="66">
        <v>6</v>
      </c>
      <c r="N79" s="6" t="s">
        <v>74</v>
      </c>
      <c r="O79" s="6" t="s">
        <v>14</v>
      </c>
      <c r="P79" s="17"/>
      <c r="Q79" s="17"/>
      <c r="R79" s="1"/>
      <c r="S79" s="13"/>
      <c r="T79" s="1" t="s">
        <v>463</v>
      </c>
      <c r="U79" s="44"/>
      <c r="V79" s="44"/>
    </row>
    <row r="80" spans="1:22" s="29" customFormat="1" ht="108" x14ac:dyDescent="0.25">
      <c r="A80" s="5">
        <v>1</v>
      </c>
      <c r="B80" s="5">
        <v>1</v>
      </c>
      <c r="C80" s="13">
        <v>21</v>
      </c>
      <c r="D80" s="3">
        <v>1</v>
      </c>
      <c r="E80" s="3">
        <v>0</v>
      </c>
      <c r="F80" s="30" t="s">
        <v>79</v>
      </c>
      <c r="G80" s="5" t="s">
        <v>56</v>
      </c>
      <c r="H80" s="10"/>
      <c r="I80" s="10">
        <v>1</v>
      </c>
      <c r="J80" s="10" t="s">
        <v>15</v>
      </c>
      <c r="K80" s="10" t="s">
        <v>15</v>
      </c>
      <c r="L80" s="64" t="s">
        <v>72</v>
      </c>
      <c r="M80" s="65">
        <v>7</v>
      </c>
      <c r="N80" s="5" t="s">
        <v>74</v>
      </c>
      <c r="O80" s="5" t="s">
        <v>14</v>
      </c>
      <c r="P80" s="17">
        <v>1</v>
      </c>
      <c r="Q80" s="17"/>
      <c r="R80" s="27" t="s">
        <v>464</v>
      </c>
      <c r="S80" s="17">
        <v>1</v>
      </c>
      <c r="T80" s="27" t="s">
        <v>762</v>
      </c>
      <c r="U80" s="44"/>
      <c r="V80" s="44"/>
    </row>
    <row r="81" spans="1:22" s="29" customFormat="1" ht="216" x14ac:dyDescent="0.25">
      <c r="A81" s="5">
        <v>1</v>
      </c>
      <c r="B81" s="5">
        <v>1</v>
      </c>
      <c r="C81" s="13">
        <v>21</v>
      </c>
      <c r="D81" s="13">
        <v>2</v>
      </c>
      <c r="E81" s="13">
        <v>0</v>
      </c>
      <c r="F81" s="30" t="s">
        <v>80</v>
      </c>
      <c r="G81" s="5" t="s">
        <v>56</v>
      </c>
      <c r="H81" s="10"/>
      <c r="I81" s="10">
        <v>0.8</v>
      </c>
      <c r="J81" s="10">
        <v>0.2</v>
      </c>
      <c r="K81" s="10"/>
      <c r="L81" s="64" t="s">
        <v>72</v>
      </c>
      <c r="M81" s="66">
        <v>8</v>
      </c>
      <c r="N81" s="5" t="s">
        <v>74</v>
      </c>
      <c r="O81" s="5" t="s">
        <v>14</v>
      </c>
      <c r="P81" s="11">
        <v>0.8</v>
      </c>
      <c r="Q81" s="11"/>
      <c r="R81" s="1" t="s">
        <v>458</v>
      </c>
      <c r="S81" s="17">
        <v>0.8</v>
      </c>
      <c r="T81" s="2" t="s">
        <v>763</v>
      </c>
      <c r="U81" s="1" t="s">
        <v>359</v>
      </c>
      <c r="V81" s="1" t="s">
        <v>396</v>
      </c>
    </row>
    <row r="82" spans="1:22" s="29" customFormat="1" ht="120" x14ac:dyDescent="0.25">
      <c r="A82" s="5">
        <v>1</v>
      </c>
      <c r="B82" s="5">
        <v>1</v>
      </c>
      <c r="C82" s="13">
        <v>21</v>
      </c>
      <c r="D82" s="13">
        <v>3</v>
      </c>
      <c r="E82" s="13">
        <v>0</v>
      </c>
      <c r="F82" s="30" t="s">
        <v>81</v>
      </c>
      <c r="G82" s="5" t="s">
        <v>56</v>
      </c>
      <c r="H82" s="10">
        <v>0.25</v>
      </c>
      <c r="I82" s="10">
        <v>0.25</v>
      </c>
      <c r="J82" s="10">
        <v>0.25</v>
      </c>
      <c r="K82" s="10">
        <v>0.25</v>
      </c>
      <c r="L82" s="64" t="s">
        <v>72</v>
      </c>
      <c r="M82" s="65">
        <v>9</v>
      </c>
      <c r="N82" s="5" t="s">
        <v>74</v>
      </c>
      <c r="O82" s="5" t="s">
        <v>14</v>
      </c>
      <c r="P82" s="11">
        <v>0.75</v>
      </c>
      <c r="Q82" s="11"/>
      <c r="R82" s="1" t="s">
        <v>465</v>
      </c>
      <c r="S82" s="11">
        <v>1</v>
      </c>
      <c r="T82" s="1" t="s">
        <v>466</v>
      </c>
      <c r="U82" s="1" t="s">
        <v>366</v>
      </c>
      <c r="V82" s="1" t="s">
        <v>397</v>
      </c>
    </row>
    <row r="83" spans="1:22" ht="240" x14ac:dyDescent="0.25">
      <c r="A83" s="5">
        <v>1</v>
      </c>
      <c r="B83" s="5">
        <v>1</v>
      </c>
      <c r="C83" s="13">
        <v>21</v>
      </c>
      <c r="D83" s="13">
        <v>4</v>
      </c>
      <c r="E83" s="13">
        <v>0</v>
      </c>
      <c r="F83" s="30" t="s">
        <v>82</v>
      </c>
      <c r="G83" s="5" t="s">
        <v>56</v>
      </c>
      <c r="H83" s="5"/>
      <c r="I83" s="10">
        <v>0.5</v>
      </c>
      <c r="J83" s="10">
        <v>0.5</v>
      </c>
      <c r="K83" s="10"/>
      <c r="L83" s="64" t="s">
        <v>72</v>
      </c>
      <c r="M83" s="66">
        <v>10</v>
      </c>
      <c r="N83" s="5" t="s">
        <v>74</v>
      </c>
      <c r="O83" s="5" t="s">
        <v>14</v>
      </c>
      <c r="P83" s="11">
        <v>1</v>
      </c>
      <c r="Q83" s="11"/>
      <c r="R83" s="1" t="s">
        <v>376</v>
      </c>
      <c r="S83" s="11">
        <v>1</v>
      </c>
      <c r="T83" s="1" t="s">
        <v>467</v>
      </c>
      <c r="U83" s="43"/>
      <c r="V83" s="43"/>
    </row>
    <row r="84" spans="1:22" s="29" customFormat="1" ht="336" x14ac:dyDescent="0.25">
      <c r="A84" s="5">
        <v>1</v>
      </c>
      <c r="B84" s="5">
        <v>1</v>
      </c>
      <c r="C84" s="13">
        <v>21</v>
      </c>
      <c r="D84" s="13">
        <v>5</v>
      </c>
      <c r="E84" s="13">
        <v>0</v>
      </c>
      <c r="F84" s="30" t="s">
        <v>83</v>
      </c>
      <c r="G84" s="5" t="s">
        <v>56</v>
      </c>
      <c r="H84" s="10">
        <f>100%/3</f>
        <v>0.33333333333333331</v>
      </c>
      <c r="I84" s="10">
        <f>100%/3</f>
        <v>0.33333333333333331</v>
      </c>
      <c r="J84" s="10">
        <f>100%/3</f>
        <v>0.33333333333333331</v>
      </c>
      <c r="K84" s="10" t="s">
        <v>15</v>
      </c>
      <c r="L84" s="64" t="s">
        <v>72</v>
      </c>
      <c r="M84" s="65">
        <v>11</v>
      </c>
      <c r="N84" s="5" t="s">
        <v>74</v>
      </c>
      <c r="O84" s="5" t="s">
        <v>14</v>
      </c>
      <c r="P84" s="11">
        <v>0.33</v>
      </c>
      <c r="Q84" s="11"/>
      <c r="R84" s="1" t="s">
        <v>764</v>
      </c>
      <c r="S84" s="31">
        <f>(50+80+100)/300</f>
        <v>0.76666666666666672</v>
      </c>
      <c r="T84" s="1" t="s">
        <v>765</v>
      </c>
      <c r="U84" s="1" t="s">
        <v>398</v>
      </c>
      <c r="V84" s="1" t="s">
        <v>399</v>
      </c>
    </row>
    <row r="85" spans="1:22" s="29" customFormat="1" ht="312" x14ac:dyDescent="0.25">
      <c r="A85" s="5">
        <v>1</v>
      </c>
      <c r="B85" s="5">
        <v>1</v>
      </c>
      <c r="C85" s="13">
        <v>21</v>
      </c>
      <c r="D85" s="3">
        <v>6</v>
      </c>
      <c r="E85" s="3">
        <v>0</v>
      </c>
      <c r="F85" s="26" t="s">
        <v>84</v>
      </c>
      <c r="G85" s="5" t="s">
        <v>56</v>
      </c>
      <c r="H85" s="10">
        <v>0.5</v>
      </c>
      <c r="I85" s="10">
        <v>0.5</v>
      </c>
      <c r="J85" s="10"/>
      <c r="K85" s="10"/>
      <c r="L85" s="64" t="s">
        <v>72</v>
      </c>
      <c r="M85" s="66">
        <v>12</v>
      </c>
      <c r="N85" s="5" t="s">
        <v>74</v>
      </c>
      <c r="O85" s="5" t="s">
        <v>14</v>
      </c>
      <c r="P85" s="11">
        <v>1</v>
      </c>
      <c r="Q85" s="11"/>
      <c r="R85" s="1" t="s">
        <v>377</v>
      </c>
      <c r="S85" s="11">
        <v>1</v>
      </c>
      <c r="T85" s="1" t="s">
        <v>766</v>
      </c>
      <c r="U85" s="44"/>
      <c r="V85" s="44"/>
    </row>
    <row r="86" spans="1:22" ht="409.5" x14ac:dyDescent="0.25">
      <c r="A86" s="5">
        <v>1</v>
      </c>
      <c r="B86" s="5">
        <v>1</v>
      </c>
      <c r="C86" s="13">
        <v>21</v>
      </c>
      <c r="D86" s="13">
        <v>7</v>
      </c>
      <c r="E86" s="13">
        <v>0</v>
      </c>
      <c r="F86" s="30" t="s">
        <v>85</v>
      </c>
      <c r="G86" s="5" t="s">
        <v>56</v>
      </c>
      <c r="H86" s="10"/>
      <c r="I86" s="10">
        <f>100%/3</f>
        <v>0.33333333333333331</v>
      </c>
      <c r="J86" s="10">
        <f>100%/3</f>
        <v>0.33333333333333331</v>
      </c>
      <c r="K86" s="10">
        <f>100%/3</f>
        <v>0.33333333333333331</v>
      </c>
      <c r="L86" s="64" t="s">
        <v>72</v>
      </c>
      <c r="M86" s="65">
        <v>13</v>
      </c>
      <c r="N86" s="5" t="s">
        <v>74</v>
      </c>
      <c r="O86" s="5" t="s">
        <v>14</v>
      </c>
      <c r="P86" s="11">
        <v>0.66659999999999997</v>
      </c>
      <c r="Q86" s="11"/>
      <c r="R86" s="1" t="s">
        <v>754</v>
      </c>
      <c r="S86" s="11">
        <f>(100+100+80+100)/400</f>
        <v>0.95</v>
      </c>
      <c r="T86" s="1" t="s">
        <v>755</v>
      </c>
      <c r="U86" s="1" t="s">
        <v>366</v>
      </c>
      <c r="V86" s="1" t="s">
        <v>432</v>
      </c>
    </row>
    <row r="87" spans="1:22" s="29" customFormat="1" ht="192" x14ac:dyDescent="0.25">
      <c r="A87" s="5">
        <v>1</v>
      </c>
      <c r="B87" s="5">
        <v>1</v>
      </c>
      <c r="C87" s="13">
        <v>21</v>
      </c>
      <c r="D87" s="3">
        <v>8</v>
      </c>
      <c r="E87" s="3">
        <v>0</v>
      </c>
      <c r="F87" s="26" t="s">
        <v>86</v>
      </c>
      <c r="G87" s="5" t="s">
        <v>56</v>
      </c>
      <c r="H87" s="10">
        <v>1</v>
      </c>
      <c r="I87" s="10"/>
      <c r="J87" s="10"/>
      <c r="K87" s="10"/>
      <c r="L87" s="64" t="s">
        <v>72</v>
      </c>
      <c r="M87" s="66">
        <v>14</v>
      </c>
      <c r="N87" s="5" t="s">
        <v>74</v>
      </c>
      <c r="O87" s="5" t="s">
        <v>14</v>
      </c>
      <c r="P87" s="17">
        <v>1</v>
      </c>
      <c r="Q87" s="17"/>
      <c r="R87" s="27" t="s">
        <v>378</v>
      </c>
      <c r="S87" s="17">
        <v>1</v>
      </c>
      <c r="T87" s="27" t="s">
        <v>468</v>
      </c>
      <c r="U87" s="44"/>
      <c r="V87" s="44"/>
    </row>
    <row r="88" spans="1:22" s="29" customFormat="1" ht="84" x14ac:dyDescent="0.25">
      <c r="A88" s="5">
        <v>1</v>
      </c>
      <c r="B88" s="5">
        <v>1</v>
      </c>
      <c r="C88" s="13">
        <v>21</v>
      </c>
      <c r="D88" s="3">
        <v>9</v>
      </c>
      <c r="E88" s="3">
        <v>0</v>
      </c>
      <c r="F88" s="30" t="s">
        <v>87</v>
      </c>
      <c r="G88" s="5" t="s">
        <v>56</v>
      </c>
      <c r="H88" s="10">
        <v>1</v>
      </c>
      <c r="I88" s="10"/>
      <c r="J88" s="10"/>
      <c r="K88" s="10"/>
      <c r="L88" s="64" t="s">
        <v>72</v>
      </c>
      <c r="M88" s="65">
        <v>15</v>
      </c>
      <c r="N88" s="5" t="s">
        <v>74</v>
      </c>
      <c r="O88" s="5" t="s">
        <v>14</v>
      </c>
      <c r="P88" s="17">
        <v>1</v>
      </c>
      <c r="Q88" s="17"/>
      <c r="R88" s="27" t="s">
        <v>452</v>
      </c>
      <c r="S88" s="17">
        <v>1</v>
      </c>
      <c r="T88" s="27" t="s">
        <v>767</v>
      </c>
      <c r="U88" s="44"/>
      <c r="V88" s="44"/>
    </row>
    <row r="89" spans="1:22" s="29" customFormat="1" ht="132" x14ac:dyDescent="0.25">
      <c r="A89" s="5">
        <v>1</v>
      </c>
      <c r="B89" s="5">
        <v>1</v>
      </c>
      <c r="C89" s="13">
        <v>21</v>
      </c>
      <c r="D89" s="3">
        <v>10</v>
      </c>
      <c r="E89" s="3">
        <v>0</v>
      </c>
      <c r="F89" s="30" t="s">
        <v>88</v>
      </c>
      <c r="G89" s="5" t="s">
        <v>56</v>
      </c>
      <c r="H89" s="10"/>
      <c r="I89" s="10">
        <v>0.5</v>
      </c>
      <c r="J89" s="10">
        <v>0.5</v>
      </c>
      <c r="K89" s="10"/>
      <c r="L89" s="64" t="s">
        <v>72</v>
      </c>
      <c r="M89" s="66">
        <v>16</v>
      </c>
      <c r="N89" s="5" t="s">
        <v>74</v>
      </c>
      <c r="O89" s="5" t="s">
        <v>14</v>
      </c>
      <c r="P89" s="11">
        <v>1</v>
      </c>
      <c r="Q89" s="11"/>
      <c r="R89" s="1" t="s">
        <v>452</v>
      </c>
      <c r="S89" s="17">
        <v>1</v>
      </c>
      <c r="T89" s="1" t="s">
        <v>768</v>
      </c>
      <c r="U89" s="44"/>
      <c r="V89" s="44"/>
    </row>
    <row r="90" spans="1:22" ht="72" x14ac:dyDescent="0.25">
      <c r="A90" s="5">
        <v>1</v>
      </c>
      <c r="B90" s="5">
        <v>1</v>
      </c>
      <c r="C90" s="13">
        <v>21</v>
      </c>
      <c r="D90" s="3">
        <v>11</v>
      </c>
      <c r="E90" s="3">
        <v>0</v>
      </c>
      <c r="F90" s="30" t="s">
        <v>89</v>
      </c>
      <c r="G90" s="5" t="s">
        <v>56</v>
      </c>
      <c r="H90" s="10">
        <v>1</v>
      </c>
      <c r="I90" s="10"/>
      <c r="J90" s="10"/>
      <c r="K90" s="10"/>
      <c r="L90" s="64" t="s">
        <v>72</v>
      </c>
      <c r="M90" s="65">
        <v>17</v>
      </c>
      <c r="N90" s="5" t="s">
        <v>74</v>
      </c>
      <c r="O90" s="5" t="s">
        <v>14</v>
      </c>
      <c r="P90" s="11">
        <v>1</v>
      </c>
      <c r="Q90" s="11"/>
      <c r="R90" s="27" t="s">
        <v>453</v>
      </c>
      <c r="S90" s="17">
        <v>1</v>
      </c>
      <c r="T90" s="27" t="s">
        <v>769</v>
      </c>
      <c r="U90" s="44"/>
      <c r="V90" s="44"/>
    </row>
    <row r="91" spans="1:22" ht="84" x14ac:dyDescent="0.25">
      <c r="A91" s="5">
        <v>1</v>
      </c>
      <c r="B91" s="5">
        <v>1</v>
      </c>
      <c r="C91" s="13">
        <v>21</v>
      </c>
      <c r="D91" s="3">
        <v>12</v>
      </c>
      <c r="E91" s="3">
        <v>0</v>
      </c>
      <c r="F91" s="30" t="s">
        <v>341</v>
      </c>
      <c r="G91" s="5" t="s">
        <v>56</v>
      </c>
      <c r="H91" s="10">
        <v>0.5</v>
      </c>
      <c r="I91" s="10">
        <v>0.5</v>
      </c>
      <c r="J91" s="10"/>
      <c r="K91" s="10"/>
      <c r="L91" s="64" t="s">
        <v>72</v>
      </c>
      <c r="M91" s="66">
        <v>18</v>
      </c>
      <c r="N91" s="5" t="s">
        <v>74</v>
      </c>
      <c r="O91" s="5" t="s">
        <v>14</v>
      </c>
      <c r="P91" s="11">
        <v>1</v>
      </c>
      <c r="Q91" s="11"/>
      <c r="R91" s="32" t="s">
        <v>454</v>
      </c>
      <c r="S91" s="17">
        <v>1</v>
      </c>
      <c r="T91" s="32" t="s">
        <v>770</v>
      </c>
      <c r="U91" s="44"/>
      <c r="V91" s="44"/>
    </row>
    <row r="92" spans="1:22" ht="276" x14ac:dyDescent="0.25">
      <c r="A92" s="5">
        <v>1</v>
      </c>
      <c r="B92" s="5">
        <v>1</v>
      </c>
      <c r="C92" s="13">
        <v>21</v>
      </c>
      <c r="D92" s="13">
        <v>13</v>
      </c>
      <c r="E92" s="13">
        <v>0</v>
      </c>
      <c r="F92" s="30" t="s">
        <v>342</v>
      </c>
      <c r="G92" s="5" t="s">
        <v>56</v>
      </c>
      <c r="H92" s="10">
        <v>0.5</v>
      </c>
      <c r="I92" s="10">
        <v>0.5</v>
      </c>
      <c r="J92" s="10"/>
      <c r="K92" s="10"/>
      <c r="L92" s="64" t="s">
        <v>72</v>
      </c>
      <c r="M92" s="65">
        <v>19</v>
      </c>
      <c r="N92" s="5" t="s">
        <v>74</v>
      </c>
      <c r="O92" s="5" t="s">
        <v>14</v>
      </c>
      <c r="P92" s="11">
        <v>0.8</v>
      </c>
      <c r="Q92" s="11"/>
      <c r="R92" s="1" t="s">
        <v>771</v>
      </c>
      <c r="S92" s="17">
        <v>1</v>
      </c>
      <c r="T92" s="1" t="s">
        <v>772</v>
      </c>
      <c r="U92" s="1" t="s">
        <v>366</v>
      </c>
      <c r="V92" s="1" t="s">
        <v>434</v>
      </c>
    </row>
    <row r="93" spans="1:22" ht="252" x14ac:dyDescent="0.25">
      <c r="A93" s="5">
        <v>1</v>
      </c>
      <c r="B93" s="5">
        <v>1</v>
      </c>
      <c r="C93" s="13">
        <v>22</v>
      </c>
      <c r="D93" s="13">
        <v>0</v>
      </c>
      <c r="E93" s="13">
        <v>0</v>
      </c>
      <c r="F93" s="30" t="s">
        <v>90</v>
      </c>
      <c r="G93" s="5" t="s">
        <v>91</v>
      </c>
      <c r="H93" s="10">
        <f>100%/3</f>
        <v>0.33333333333333331</v>
      </c>
      <c r="I93" s="10">
        <f>100%/3</f>
        <v>0.33333333333333331</v>
      </c>
      <c r="J93" s="10">
        <f>100%/3</f>
        <v>0.33333333333333331</v>
      </c>
      <c r="K93" s="10"/>
      <c r="L93" s="64" t="s">
        <v>72</v>
      </c>
      <c r="M93" s="66">
        <v>20</v>
      </c>
      <c r="N93" s="5" t="s">
        <v>92</v>
      </c>
      <c r="O93" s="5" t="s">
        <v>14</v>
      </c>
      <c r="P93" s="11">
        <v>1</v>
      </c>
      <c r="Q93" s="11"/>
      <c r="R93" s="1" t="s">
        <v>469</v>
      </c>
      <c r="S93" s="11">
        <v>1</v>
      </c>
      <c r="T93" s="1" t="s">
        <v>470</v>
      </c>
      <c r="U93" s="43"/>
      <c r="V93" s="43"/>
    </row>
    <row r="94" spans="1:22" s="29" customFormat="1" ht="120" x14ac:dyDescent="0.25">
      <c r="A94" s="5">
        <v>1</v>
      </c>
      <c r="B94" s="5">
        <v>1</v>
      </c>
      <c r="C94" s="13">
        <v>23</v>
      </c>
      <c r="D94" s="13">
        <v>0</v>
      </c>
      <c r="E94" s="13">
        <v>0</v>
      </c>
      <c r="F94" s="30" t="s">
        <v>93</v>
      </c>
      <c r="G94" s="5" t="s">
        <v>94</v>
      </c>
      <c r="H94" s="10"/>
      <c r="I94" s="10"/>
      <c r="J94" s="10">
        <v>1</v>
      </c>
      <c r="K94" s="10"/>
      <c r="L94" s="64" t="s">
        <v>72</v>
      </c>
      <c r="M94" s="65">
        <v>21</v>
      </c>
      <c r="N94" s="5" t="s">
        <v>54</v>
      </c>
      <c r="O94" s="5" t="s">
        <v>14</v>
      </c>
      <c r="P94" s="11">
        <v>0</v>
      </c>
      <c r="Q94" s="11"/>
      <c r="R94" s="1" t="s">
        <v>471</v>
      </c>
      <c r="S94" s="11">
        <v>1</v>
      </c>
      <c r="T94" s="1" t="s">
        <v>472</v>
      </c>
      <c r="U94" s="43"/>
      <c r="V94" s="43"/>
    </row>
    <row r="95" spans="1:22" ht="372" x14ac:dyDescent="0.25">
      <c r="A95" s="5">
        <v>1</v>
      </c>
      <c r="B95" s="5">
        <v>1</v>
      </c>
      <c r="C95" s="13">
        <v>24</v>
      </c>
      <c r="D95" s="13">
        <v>0</v>
      </c>
      <c r="E95" s="13">
        <v>0</v>
      </c>
      <c r="F95" s="21" t="s">
        <v>95</v>
      </c>
      <c r="G95" s="5" t="s">
        <v>96</v>
      </c>
      <c r="H95" s="10">
        <v>0.25</v>
      </c>
      <c r="I95" s="10">
        <v>0.25</v>
      </c>
      <c r="J95" s="10">
        <v>0.25</v>
      </c>
      <c r="K95" s="10">
        <v>0.25</v>
      </c>
      <c r="L95" s="64" t="s">
        <v>72</v>
      </c>
      <c r="M95" s="66">
        <v>22</v>
      </c>
      <c r="N95" s="5" t="s">
        <v>74</v>
      </c>
      <c r="O95" s="5" t="s">
        <v>14</v>
      </c>
      <c r="P95" s="11">
        <v>0.75</v>
      </c>
      <c r="Q95" s="11"/>
      <c r="R95" s="1" t="s">
        <v>773</v>
      </c>
      <c r="S95" s="11">
        <f>(100+100+75+50)/400</f>
        <v>0.8125</v>
      </c>
      <c r="T95" s="1" t="s">
        <v>774</v>
      </c>
      <c r="U95" s="1" t="s">
        <v>424</v>
      </c>
      <c r="V95" s="1" t="s">
        <v>435</v>
      </c>
    </row>
    <row r="96" spans="1:22" s="29" customFormat="1" ht="300" x14ac:dyDescent="0.25">
      <c r="A96" s="5">
        <v>1</v>
      </c>
      <c r="B96" s="5">
        <v>1</v>
      </c>
      <c r="C96" s="13">
        <v>24</v>
      </c>
      <c r="D96" s="3">
        <v>0</v>
      </c>
      <c r="E96" s="3">
        <v>0</v>
      </c>
      <c r="F96" s="21"/>
      <c r="G96" s="5"/>
      <c r="H96" s="10"/>
      <c r="I96" s="10"/>
      <c r="J96" s="10"/>
      <c r="K96" s="10"/>
      <c r="L96" s="64" t="s">
        <v>72</v>
      </c>
      <c r="M96" s="65">
        <v>23</v>
      </c>
      <c r="N96" s="5" t="s">
        <v>74</v>
      </c>
      <c r="O96" s="3"/>
      <c r="P96" s="3"/>
      <c r="Q96" s="3"/>
      <c r="R96" s="1"/>
      <c r="S96" s="13"/>
      <c r="T96" s="1" t="s">
        <v>418</v>
      </c>
      <c r="U96" s="43"/>
      <c r="V96" s="43"/>
    </row>
    <row r="97" spans="1:22" ht="146.25" customHeight="1" x14ac:dyDescent="0.25">
      <c r="A97" s="5">
        <v>1</v>
      </c>
      <c r="B97" s="5">
        <v>1</v>
      </c>
      <c r="C97" s="13">
        <v>25</v>
      </c>
      <c r="D97" s="3">
        <v>0</v>
      </c>
      <c r="E97" s="3">
        <v>0</v>
      </c>
      <c r="F97" s="30" t="s">
        <v>97</v>
      </c>
      <c r="G97" s="5" t="s">
        <v>98</v>
      </c>
      <c r="H97" s="10">
        <v>1</v>
      </c>
      <c r="I97" s="10"/>
      <c r="J97" s="5" t="s">
        <v>15</v>
      </c>
      <c r="K97" s="5" t="s">
        <v>15</v>
      </c>
      <c r="L97" s="64" t="s">
        <v>72</v>
      </c>
      <c r="M97" s="66">
        <v>24</v>
      </c>
      <c r="N97" s="5" t="s">
        <v>314</v>
      </c>
      <c r="O97" s="5" t="s">
        <v>14</v>
      </c>
      <c r="P97" s="11">
        <v>1</v>
      </c>
      <c r="Q97" s="11"/>
      <c r="R97" s="1" t="s">
        <v>376</v>
      </c>
      <c r="S97" s="11">
        <v>1</v>
      </c>
      <c r="T97" s="1" t="s">
        <v>473</v>
      </c>
      <c r="U97" s="44"/>
      <c r="V97" s="44"/>
    </row>
    <row r="98" spans="1:22" ht="94.5" customHeight="1" x14ac:dyDescent="0.25">
      <c r="A98" s="5">
        <v>1</v>
      </c>
      <c r="B98" s="5">
        <v>1</v>
      </c>
      <c r="C98" s="13">
        <v>26</v>
      </c>
      <c r="D98" s="5">
        <v>0</v>
      </c>
      <c r="E98" s="5">
        <v>0</v>
      </c>
      <c r="F98" s="58" t="s">
        <v>3381</v>
      </c>
      <c r="G98" s="4" t="s">
        <v>3382</v>
      </c>
      <c r="H98" s="193"/>
      <c r="I98" s="193">
        <v>1</v>
      </c>
      <c r="J98" s="193"/>
      <c r="K98" s="193"/>
      <c r="L98" s="203" t="s">
        <v>3380</v>
      </c>
      <c r="M98" s="205">
        <v>2</v>
      </c>
      <c r="N98" s="4" t="s">
        <v>2218</v>
      </c>
      <c r="O98" s="4" t="s">
        <v>1895</v>
      </c>
      <c r="P98" s="17">
        <v>1</v>
      </c>
      <c r="Q98" s="17"/>
      <c r="R98" s="1" t="s">
        <v>3383</v>
      </c>
      <c r="S98" s="17">
        <v>1</v>
      </c>
      <c r="T98" s="1" t="s">
        <v>3384</v>
      </c>
      <c r="U98" s="44"/>
      <c r="V98" s="44"/>
    </row>
    <row r="99" spans="1:22" ht="312" x14ac:dyDescent="0.25">
      <c r="A99" s="6">
        <v>1</v>
      </c>
      <c r="B99" s="6">
        <v>1</v>
      </c>
      <c r="C99" s="130">
        <v>27</v>
      </c>
      <c r="D99" s="6">
        <v>0</v>
      </c>
      <c r="E99" s="6">
        <v>0</v>
      </c>
      <c r="F99" s="117" t="s">
        <v>1905</v>
      </c>
      <c r="G99" s="131" t="s">
        <v>1906</v>
      </c>
      <c r="H99" s="132">
        <v>0.5</v>
      </c>
      <c r="I99" s="132">
        <v>0.5</v>
      </c>
      <c r="J99" s="132"/>
      <c r="K99" s="132"/>
      <c r="L99" s="122" t="s">
        <v>1882</v>
      </c>
      <c r="M99" s="123">
        <v>7</v>
      </c>
      <c r="N99" s="131" t="s">
        <v>1907</v>
      </c>
      <c r="O99" s="131" t="s">
        <v>1895</v>
      </c>
      <c r="P99" s="128">
        <v>0.95</v>
      </c>
      <c r="Q99" s="128">
        <v>1</v>
      </c>
      <c r="R99" s="85" t="s">
        <v>1908</v>
      </c>
      <c r="S99" s="127">
        <v>1</v>
      </c>
      <c r="T99" s="85" t="s">
        <v>1909</v>
      </c>
      <c r="U99" s="129"/>
      <c r="V99" s="129"/>
    </row>
    <row r="100" spans="1:22" ht="264" x14ac:dyDescent="0.25">
      <c r="A100" s="6">
        <v>1</v>
      </c>
      <c r="B100" s="6">
        <v>1</v>
      </c>
      <c r="C100" s="130">
        <v>27</v>
      </c>
      <c r="D100" s="6">
        <v>0</v>
      </c>
      <c r="E100" s="6">
        <v>0</v>
      </c>
      <c r="F100" s="117"/>
      <c r="G100" s="131"/>
      <c r="H100" s="132"/>
      <c r="I100" s="132"/>
      <c r="J100" s="132"/>
      <c r="K100" s="132"/>
      <c r="L100" s="122" t="s">
        <v>1882</v>
      </c>
      <c r="M100" s="126">
        <v>8</v>
      </c>
      <c r="N100" s="131" t="s">
        <v>1907</v>
      </c>
      <c r="O100" s="130"/>
      <c r="P100" s="128"/>
      <c r="Q100" s="128"/>
      <c r="R100" s="85"/>
      <c r="S100" s="130"/>
      <c r="T100" s="85" t="s">
        <v>1910</v>
      </c>
      <c r="U100" s="129"/>
      <c r="V100" s="129"/>
    </row>
    <row r="101" spans="1:22" ht="120" x14ac:dyDescent="0.25">
      <c r="A101" s="6">
        <v>1</v>
      </c>
      <c r="B101" s="6">
        <v>1</v>
      </c>
      <c r="C101" s="130">
        <v>27</v>
      </c>
      <c r="D101" s="6">
        <v>0</v>
      </c>
      <c r="E101" s="6">
        <v>0</v>
      </c>
      <c r="F101" s="117"/>
      <c r="G101" s="131"/>
      <c r="H101" s="132"/>
      <c r="I101" s="132"/>
      <c r="J101" s="132"/>
      <c r="K101" s="132"/>
      <c r="L101" s="122"/>
      <c r="M101" s="123">
        <v>9</v>
      </c>
      <c r="N101" s="131"/>
      <c r="O101" s="130"/>
      <c r="P101" s="128"/>
      <c r="Q101" s="128"/>
      <c r="R101" s="85"/>
      <c r="S101" s="130"/>
      <c r="T101" s="85" t="s">
        <v>1911</v>
      </c>
      <c r="U101" s="129"/>
      <c r="V101" s="129"/>
    </row>
    <row r="102" spans="1:22" ht="36" x14ac:dyDescent="0.25">
      <c r="A102" s="33">
        <v>1</v>
      </c>
      <c r="B102" s="14">
        <v>2</v>
      </c>
      <c r="C102" s="14">
        <v>0</v>
      </c>
      <c r="D102" s="14">
        <v>0</v>
      </c>
      <c r="E102" s="14">
        <v>0</v>
      </c>
      <c r="F102" s="34" t="s">
        <v>16</v>
      </c>
      <c r="G102" s="12"/>
      <c r="H102" s="12"/>
      <c r="I102" s="12"/>
      <c r="J102" s="12"/>
      <c r="K102" s="12"/>
      <c r="L102" s="12"/>
      <c r="M102" s="12"/>
      <c r="N102" s="12"/>
      <c r="O102" s="12"/>
      <c r="P102" s="19"/>
      <c r="Q102" s="19"/>
      <c r="R102" s="35"/>
      <c r="S102" s="63"/>
      <c r="T102" s="35"/>
      <c r="U102" s="35"/>
      <c r="V102" s="35"/>
    </row>
    <row r="103" spans="1:22" ht="144" x14ac:dyDescent="0.25">
      <c r="A103" s="4">
        <v>1</v>
      </c>
      <c r="B103" s="4">
        <v>2</v>
      </c>
      <c r="C103" s="4">
        <v>1</v>
      </c>
      <c r="D103" s="4">
        <v>0</v>
      </c>
      <c r="E103" s="4">
        <v>0</v>
      </c>
      <c r="F103" s="160" t="s">
        <v>2759</v>
      </c>
      <c r="G103" s="131" t="s">
        <v>1561</v>
      </c>
      <c r="H103" s="162">
        <v>1</v>
      </c>
      <c r="I103" s="162">
        <v>1</v>
      </c>
      <c r="J103" s="162">
        <v>1</v>
      </c>
      <c r="K103" s="162">
        <v>1</v>
      </c>
      <c r="L103" s="156" t="s">
        <v>2757</v>
      </c>
      <c r="M103" s="156">
        <v>4</v>
      </c>
      <c r="N103" s="131" t="s">
        <v>2760</v>
      </c>
      <c r="O103" s="4" t="s">
        <v>14</v>
      </c>
      <c r="P103" s="163">
        <v>1</v>
      </c>
      <c r="Q103" s="163">
        <v>1</v>
      </c>
      <c r="R103" s="27" t="s">
        <v>2761</v>
      </c>
      <c r="S103" s="17">
        <v>1</v>
      </c>
      <c r="T103" s="27" t="s">
        <v>2762</v>
      </c>
      <c r="U103" s="44"/>
      <c r="V103" s="44"/>
    </row>
    <row r="104" spans="1:22" ht="168" x14ac:dyDescent="0.25">
      <c r="A104" s="4">
        <v>1</v>
      </c>
      <c r="B104" s="4">
        <v>2</v>
      </c>
      <c r="C104" s="4">
        <v>2</v>
      </c>
      <c r="D104" s="4">
        <v>0</v>
      </c>
      <c r="E104" s="4">
        <v>0</v>
      </c>
      <c r="F104" s="160" t="s">
        <v>2763</v>
      </c>
      <c r="G104" s="131" t="s">
        <v>2764</v>
      </c>
      <c r="H104" s="162">
        <v>1</v>
      </c>
      <c r="I104" s="162">
        <v>1</v>
      </c>
      <c r="J104" s="162">
        <v>1</v>
      </c>
      <c r="K104" s="162">
        <v>1</v>
      </c>
      <c r="L104" s="156" t="s">
        <v>2757</v>
      </c>
      <c r="M104" s="156">
        <v>5</v>
      </c>
      <c r="N104" s="131" t="s">
        <v>2760</v>
      </c>
      <c r="O104" s="4" t="s">
        <v>14</v>
      </c>
      <c r="P104" s="163">
        <v>1</v>
      </c>
      <c r="Q104" s="163">
        <v>1</v>
      </c>
      <c r="R104" s="27" t="s">
        <v>2765</v>
      </c>
      <c r="S104" s="17">
        <v>1</v>
      </c>
      <c r="T104" s="27" t="s">
        <v>2766</v>
      </c>
      <c r="U104" s="44"/>
      <c r="V104" s="44"/>
    </row>
    <row r="105" spans="1:22" ht="240" x14ac:dyDescent="0.25">
      <c r="A105" s="4">
        <v>1</v>
      </c>
      <c r="B105" s="4">
        <v>2</v>
      </c>
      <c r="C105" s="4">
        <v>3</v>
      </c>
      <c r="D105" s="4">
        <v>0</v>
      </c>
      <c r="E105" s="4">
        <v>0</v>
      </c>
      <c r="F105" s="160" t="s">
        <v>2767</v>
      </c>
      <c r="G105" s="131" t="s">
        <v>18</v>
      </c>
      <c r="H105" s="162">
        <v>1</v>
      </c>
      <c r="I105" s="162">
        <v>1</v>
      </c>
      <c r="J105" s="162">
        <v>1</v>
      </c>
      <c r="K105" s="162">
        <v>1</v>
      </c>
      <c r="L105" s="156" t="s">
        <v>2757</v>
      </c>
      <c r="M105" s="156">
        <v>6</v>
      </c>
      <c r="N105" s="131" t="s">
        <v>2760</v>
      </c>
      <c r="O105" s="4" t="s">
        <v>14</v>
      </c>
      <c r="P105" s="163">
        <v>1</v>
      </c>
      <c r="Q105" s="163">
        <v>1</v>
      </c>
      <c r="R105" s="168" t="s">
        <v>2768</v>
      </c>
      <c r="S105" s="17">
        <v>1</v>
      </c>
      <c r="T105" s="168" t="s">
        <v>2769</v>
      </c>
      <c r="U105" s="44"/>
      <c r="V105" s="44"/>
    </row>
    <row r="106" spans="1:22" ht="84" x14ac:dyDescent="0.25">
      <c r="A106" s="4">
        <v>1</v>
      </c>
      <c r="B106" s="4">
        <v>2</v>
      </c>
      <c r="C106" s="4">
        <v>4</v>
      </c>
      <c r="D106" s="4">
        <v>0</v>
      </c>
      <c r="E106" s="4">
        <v>0</v>
      </c>
      <c r="F106" s="160" t="s">
        <v>2770</v>
      </c>
      <c r="G106" s="131" t="s">
        <v>2771</v>
      </c>
      <c r="H106" s="162">
        <v>1</v>
      </c>
      <c r="I106" s="162">
        <v>1</v>
      </c>
      <c r="J106" s="162">
        <v>1</v>
      </c>
      <c r="K106" s="162">
        <v>1</v>
      </c>
      <c r="L106" s="156" t="s">
        <v>2757</v>
      </c>
      <c r="M106" s="156">
        <v>7</v>
      </c>
      <c r="N106" s="131" t="s">
        <v>2760</v>
      </c>
      <c r="O106" s="4" t="s">
        <v>14</v>
      </c>
      <c r="P106" s="163">
        <v>1</v>
      </c>
      <c r="Q106" s="163">
        <v>1</v>
      </c>
      <c r="R106" s="168" t="s">
        <v>2772</v>
      </c>
      <c r="S106" s="169">
        <v>1</v>
      </c>
      <c r="T106" s="168" t="s">
        <v>2773</v>
      </c>
      <c r="U106" s="44"/>
      <c r="V106" s="44"/>
    </row>
    <row r="107" spans="1:22" ht="276" x14ac:dyDescent="0.25">
      <c r="A107" s="4">
        <v>1</v>
      </c>
      <c r="B107" s="4">
        <v>2</v>
      </c>
      <c r="C107" s="4">
        <v>5</v>
      </c>
      <c r="D107" s="4">
        <v>0</v>
      </c>
      <c r="E107" s="4">
        <v>0</v>
      </c>
      <c r="F107" s="160" t="s">
        <v>2774</v>
      </c>
      <c r="G107" s="131" t="s">
        <v>2775</v>
      </c>
      <c r="H107" s="162"/>
      <c r="I107" s="162">
        <v>0.5</v>
      </c>
      <c r="J107" s="162"/>
      <c r="K107" s="162">
        <v>0.5</v>
      </c>
      <c r="L107" s="156" t="s">
        <v>2757</v>
      </c>
      <c r="M107" s="156">
        <v>8</v>
      </c>
      <c r="N107" s="131" t="s">
        <v>2760</v>
      </c>
      <c r="O107" s="4" t="s">
        <v>14</v>
      </c>
      <c r="P107" s="170">
        <v>0.5</v>
      </c>
      <c r="Q107" s="170">
        <v>0.4</v>
      </c>
      <c r="R107" s="168" t="s">
        <v>2776</v>
      </c>
      <c r="S107" s="169">
        <v>0.9</v>
      </c>
      <c r="T107" s="168" t="s">
        <v>2777</v>
      </c>
      <c r="U107" s="168" t="s">
        <v>2778</v>
      </c>
      <c r="V107" s="168" t="s">
        <v>2779</v>
      </c>
    </row>
    <row r="108" spans="1:22" ht="144" x14ac:dyDescent="0.25">
      <c r="A108" s="4">
        <v>1</v>
      </c>
      <c r="B108" s="4">
        <v>2</v>
      </c>
      <c r="C108" s="4">
        <v>5</v>
      </c>
      <c r="D108" s="4">
        <v>0</v>
      </c>
      <c r="E108" s="4">
        <v>0</v>
      </c>
      <c r="F108" s="160"/>
      <c r="G108" s="131"/>
      <c r="H108" s="162"/>
      <c r="I108" s="162"/>
      <c r="J108" s="162"/>
      <c r="K108" s="162"/>
      <c r="L108" s="156"/>
      <c r="M108" s="156">
        <v>9</v>
      </c>
      <c r="N108" s="131" t="s">
        <v>2760</v>
      </c>
      <c r="O108" s="4"/>
      <c r="P108" s="170"/>
      <c r="Q108" s="170"/>
      <c r="R108" s="168"/>
      <c r="S108" s="169"/>
      <c r="T108" s="168" t="s">
        <v>2780</v>
      </c>
      <c r="U108" s="44"/>
      <c r="V108" s="44"/>
    </row>
    <row r="109" spans="1:22" ht="272.25" customHeight="1" x14ac:dyDescent="0.25">
      <c r="A109" s="4">
        <v>1</v>
      </c>
      <c r="B109" s="4">
        <v>2</v>
      </c>
      <c r="C109" s="4">
        <v>6</v>
      </c>
      <c r="D109" s="4">
        <v>0</v>
      </c>
      <c r="E109" s="4">
        <v>0</v>
      </c>
      <c r="F109" s="160" t="s">
        <v>2781</v>
      </c>
      <c r="G109" s="131" t="s">
        <v>2782</v>
      </c>
      <c r="H109" s="162">
        <v>0.5</v>
      </c>
      <c r="I109" s="162">
        <v>0.5</v>
      </c>
      <c r="J109" s="162"/>
      <c r="K109" s="162"/>
      <c r="L109" s="156" t="s">
        <v>2757</v>
      </c>
      <c r="M109" s="156">
        <v>10</v>
      </c>
      <c r="N109" s="131" t="s">
        <v>2783</v>
      </c>
      <c r="O109" s="4" t="s">
        <v>14</v>
      </c>
      <c r="P109" s="170">
        <v>1</v>
      </c>
      <c r="Q109" s="170"/>
      <c r="R109" s="168" t="s">
        <v>2784</v>
      </c>
      <c r="S109" s="169">
        <v>1</v>
      </c>
      <c r="T109" s="168" t="s">
        <v>2785</v>
      </c>
      <c r="U109" s="44"/>
      <c r="V109" s="168"/>
    </row>
    <row r="110" spans="1:22" ht="293.25" customHeight="1" x14ac:dyDescent="0.25">
      <c r="A110" s="4">
        <v>1</v>
      </c>
      <c r="B110" s="4">
        <v>2</v>
      </c>
      <c r="C110" s="4">
        <v>7</v>
      </c>
      <c r="D110" s="4">
        <v>0</v>
      </c>
      <c r="E110" s="4">
        <v>0</v>
      </c>
      <c r="F110" s="160" t="s">
        <v>2786</v>
      </c>
      <c r="G110" s="131" t="s">
        <v>2787</v>
      </c>
      <c r="H110" s="162"/>
      <c r="I110" s="162">
        <v>0.5</v>
      </c>
      <c r="J110" s="162"/>
      <c r="K110" s="162">
        <v>0.5</v>
      </c>
      <c r="L110" s="156" t="s">
        <v>2757</v>
      </c>
      <c r="M110" s="156">
        <v>11</v>
      </c>
      <c r="N110" s="131" t="s">
        <v>2783</v>
      </c>
      <c r="O110" s="4" t="s">
        <v>14</v>
      </c>
      <c r="P110" s="170">
        <v>0.95</v>
      </c>
      <c r="Q110" s="170"/>
      <c r="R110" s="168" t="s">
        <v>2788</v>
      </c>
      <c r="S110" s="169">
        <v>0.95</v>
      </c>
      <c r="T110" s="30" t="s">
        <v>2789</v>
      </c>
      <c r="U110" s="30" t="s">
        <v>2790</v>
      </c>
      <c r="V110" s="30" t="s">
        <v>2791</v>
      </c>
    </row>
    <row r="111" spans="1:22" ht="158.25" customHeight="1" x14ac:dyDescent="0.25">
      <c r="A111" s="5">
        <v>1</v>
      </c>
      <c r="B111" s="5">
        <v>2</v>
      </c>
      <c r="C111" s="5">
        <v>7</v>
      </c>
      <c r="D111" s="5">
        <v>0</v>
      </c>
      <c r="E111" s="5">
        <v>0</v>
      </c>
      <c r="F111" s="30" t="s">
        <v>3385</v>
      </c>
      <c r="G111" s="5" t="s">
        <v>2787</v>
      </c>
      <c r="H111" s="10"/>
      <c r="I111" s="10">
        <v>0.5</v>
      </c>
      <c r="J111" s="10"/>
      <c r="K111" s="10">
        <v>0.5</v>
      </c>
      <c r="L111" s="203" t="s">
        <v>3380</v>
      </c>
      <c r="M111" s="204">
        <v>5</v>
      </c>
      <c r="N111" s="5" t="s">
        <v>2783</v>
      </c>
      <c r="O111" s="5" t="s">
        <v>14</v>
      </c>
      <c r="P111" s="11">
        <v>0.15</v>
      </c>
      <c r="Q111" s="11">
        <v>0.95</v>
      </c>
      <c r="R111" s="1" t="s">
        <v>3386</v>
      </c>
      <c r="S111" s="17">
        <v>0.95</v>
      </c>
      <c r="T111" s="1" t="s">
        <v>3387</v>
      </c>
      <c r="U111" s="44"/>
      <c r="V111" s="44"/>
    </row>
    <row r="112" spans="1:22" ht="204" x14ac:dyDescent="0.25">
      <c r="A112" s="4">
        <v>1</v>
      </c>
      <c r="B112" s="4">
        <v>2</v>
      </c>
      <c r="C112" s="4">
        <v>7</v>
      </c>
      <c r="D112" s="4">
        <v>0</v>
      </c>
      <c r="E112" s="4">
        <v>0</v>
      </c>
      <c r="F112" s="160"/>
      <c r="G112" s="131"/>
      <c r="H112" s="162"/>
      <c r="I112" s="162"/>
      <c r="J112" s="162"/>
      <c r="K112" s="162"/>
      <c r="L112" s="156"/>
      <c r="M112" s="156">
        <v>12</v>
      </c>
      <c r="N112" s="131" t="s">
        <v>2783</v>
      </c>
      <c r="O112" s="4"/>
      <c r="P112" s="170"/>
      <c r="Q112" s="170"/>
      <c r="R112" s="44"/>
      <c r="S112" s="169"/>
      <c r="T112" s="30" t="s">
        <v>2792</v>
      </c>
      <c r="U112" s="44"/>
      <c r="V112" s="44"/>
    </row>
    <row r="113" spans="1:22" ht="60" x14ac:dyDescent="0.25">
      <c r="A113" s="36">
        <v>1</v>
      </c>
      <c r="B113" s="5">
        <v>2</v>
      </c>
      <c r="C113" s="5">
        <v>8</v>
      </c>
      <c r="D113" s="5">
        <v>0</v>
      </c>
      <c r="E113" s="5">
        <v>0</v>
      </c>
      <c r="F113" s="53" t="s">
        <v>2374</v>
      </c>
      <c r="G113" s="5" t="s">
        <v>57</v>
      </c>
      <c r="H113" s="5"/>
      <c r="I113" s="5"/>
      <c r="J113" s="5"/>
      <c r="K113" s="5"/>
      <c r="L113" s="140" t="s">
        <v>2223</v>
      </c>
      <c r="M113" s="142">
        <v>68</v>
      </c>
      <c r="N113" s="5" t="s">
        <v>2228</v>
      </c>
      <c r="O113" s="5" t="s">
        <v>14</v>
      </c>
      <c r="P113" s="11"/>
      <c r="Q113" s="11"/>
      <c r="R113" s="43"/>
      <c r="S113" s="11"/>
      <c r="T113" s="43"/>
      <c r="U113" s="43"/>
      <c r="V113" s="43"/>
    </row>
    <row r="114" spans="1:22" ht="108" x14ac:dyDescent="0.25">
      <c r="A114" s="36">
        <v>1</v>
      </c>
      <c r="B114" s="5">
        <v>2</v>
      </c>
      <c r="C114" s="5">
        <v>8</v>
      </c>
      <c r="D114" s="5">
        <v>1</v>
      </c>
      <c r="E114" s="5">
        <v>0</v>
      </c>
      <c r="F114" s="53" t="s">
        <v>2375</v>
      </c>
      <c r="G114" s="5" t="s">
        <v>57</v>
      </c>
      <c r="H114" s="10">
        <v>1</v>
      </c>
      <c r="I114" s="5"/>
      <c r="J114" s="5"/>
      <c r="K114" s="5"/>
      <c r="L114" s="140" t="s">
        <v>2223</v>
      </c>
      <c r="M114" s="141">
        <v>69</v>
      </c>
      <c r="N114" s="5" t="s">
        <v>2228</v>
      </c>
      <c r="O114" s="5" t="s">
        <v>14</v>
      </c>
      <c r="P114" s="11">
        <v>1</v>
      </c>
      <c r="Q114" s="11"/>
      <c r="R114" s="1" t="s">
        <v>2376</v>
      </c>
      <c r="S114" s="11">
        <v>1</v>
      </c>
      <c r="T114" s="2" t="s">
        <v>2377</v>
      </c>
      <c r="U114" s="43"/>
      <c r="V114" s="43"/>
    </row>
    <row r="115" spans="1:22" ht="132" x14ac:dyDescent="0.25">
      <c r="A115" s="36">
        <v>1</v>
      </c>
      <c r="B115" s="5">
        <v>2</v>
      </c>
      <c r="C115" s="5">
        <v>8</v>
      </c>
      <c r="D115" s="5">
        <v>2</v>
      </c>
      <c r="E115" s="5">
        <v>0</v>
      </c>
      <c r="F115" s="53" t="s">
        <v>2378</v>
      </c>
      <c r="G115" s="5" t="s">
        <v>57</v>
      </c>
      <c r="H115" s="10">
        <v>1</v>
      </c>
      <c r="I115" s="5"/>
      <c r="J115" s="5"/>
      <c r="K115" s="5"/>
      <c r="L115" s="140" t="s">
        <v>2223</v>
      </c>
      <c r="M115" s="142">
        <v>70</v>
      </c>
      <c r="N115" s="5" t="s">
        <v>2228</v>
      </c>
      <c r="O115" s="5" t="s">
        <v>14</v>
      </c>
      <c r="P115" s="11">
        <v>1</v>
      </c>
      <c r="Q115" s="11"/>
      <c r="R115" s="1" t="s">
        <v>2376</v>
      </c>
      <c r="S115" s="11">
        <v>1</v>
      </c>
      <c r="T115" s="2" t="s">
        <v>2379</v>
      </c>
      <c r="U115" s="43"/>
      <c r="V115" s="43"/>
    </row>
    <row r="116" spans="1:22" ht="60" x14ac:dyDescent="0.25">
      <c r="A116" s="36">
        <v>1</v>
      </c>
      <c r="B116" s="5">
        <v>2</v>
      </c>
      <c r="C116" s="5">
        <v>8</v>
      </c>
      <c r="D116" s="5">
        <v>3</v>
      </c>
      <c r="E116" s="5">
        <v>0</v>
      </c>
      <c r="F116" s="53" t="s">
        <v>2380</v>
      </c>
      <c r="G116" s="5" t="s">
        <v>57</v>
      </c>
      <c r="H116" s="10">
        <v>1</v>
      </c>
      <c r="I116" s="5"/>
      <c r="J116" s="5"/>
      <c r="K116" s="5"/>
      <c r="L116" s="140" t="s">
        <v>2223</v>
      </c>
      <c r="M116" s="141">
        <v>71</v>
      </c>
      <c r="N116" s="5" t="s">
        <v>2228</v>
      </c>
      <c r="O116" s="5" t="s">
        <v>14</v>
      </c>
      <c r="P116" s="11">
        <v>1</v>
      </c>
      <c r="Q116" s="11"/>
      <c r="R116" s="1" t="s">
        <v>2376</v>
      </c>
      <c r="S116" s="11">
        <v>1</v>
      </c>
      <c r="T116" s="2" t="s">
        <v>2381</v>
      </c>
      <c r="U116" s="43"/>
      <c r="V116" s="43"/>
    </row>
    <row r="117" spans="1:22" ht="48" x14ac:dyDescent="0.25">
      <c r="A117" s="36">
        <v>1</v>
      </c>
      <c r="B117" s="5">
        <v>2</v>
      </c>
      <c r="C117" s="5">
        <v>9</v>
      </c>
      <c r="D117" s="5">
        <v>0</v>
      </c>
      <c r="E117" s="5">
        <v>0</v>
      </c>
      <c r="F117" s="30" t="s">
        <v>2382</v>
      </c>
      <c r="G117" s="5" t="s">
        <v>2383</v>
      </c>
      <c r="H117" s="10"/>
      <c r="I117" s="10"/>
      <c r="J117" s="10"/>
      <c r="K117" s="10"/>
      <c r="L117" s="140" t="s">
        <v>2223</v>
      </c>
      <c r="M117" s="142">
        <v>72</v>
      </c>
      <c r="N117" s="5" t="s">
        <v>2228</v>
      </c>
      <c r="O117" s="5" t="s">
        <v>14</v>
      </c>
      <c r="P117" s="11"/>
      <c r="Q117" s="11"/>
      <c r="R117" s="43"/>
      <c r="S117" s="11"/>
      <c r="T117" s="43"/>
      <c r="U117" s="43"/>
      <c r="V117" s="43"/>
    </row>
    <row r="118" spans="1:22" ht="336" x14ac:dyDescent="0.25">
      <c r="A118" s="36">
        <v>1</v>
      </c>
      <c r="B118" s="5">
        <v>2</v>
      </c>
      <c r="C118" s="5">
        <v>9</v>
      </c>
      <c r="D118" s="5">
        <v>1</v>
      </c>
      <c r="E118" s="5">
        <v>0</v>
      </c>
      <c r="F118" s="30" t="s">
        <v>2384</v>
      </c>
      <c r="G118" s="5" t="s">
        <v>2383</v>
      </c>
      <c r="H118" s="111">
        <v>5958</v>
      </c>
      <c r="I118" s="111">
        <v>5958</v>
      </c>
      <c r="J118" s="111"/>
      <c r="K118" s="5"/>
      <c r="L118" s="140" t="s">
        <v>2223</v>
      </c>
      <c r="M118" s="141">
        <v>73</v>
      </c>
      <c r="N118" s="5" t="s">
        <v>2228</v>
      </c>
      <c r="O118" s="5" t="s">
        <v>14</v>
      </c>
      <c r="P118" s="11">
        <v>0.5</v>
      </c>
      <c r="Q118" s="11">
        <v>0.4</v>
      </c>
      <c r="R118" s="1" t="s">
        <v>2385</v>
      </c>
      <c r="S118" s="11">
        <v>0.9</v>
      </c>
      <c r="T118" s="2" t="s">
        <v>2386</v>
      </c>
      <c r="U118" s="2" t="s">
        <v>2387</v>
      </c>
      <c r="V118" s="2" t="s">
        <v>2388</v>
      </c>
    </row>
    <row r="119" spans="1:22" ht="336" x14ac:dyDescent="0.25">
      <c r="A119" s="36">
        <v>1</v>
      </c>
      <c r="B119" s="5">
        <v>2</v>
      </c>
      <c r="C119" s="5">
        <v>9</v>
      </c>
      <c r="D119" s="5">
        <v>2</v>
      </c>
      <c r="E119" s="5">
        <v>0</v>
      </c>
      <c r="F119" s="30" t="s">
        <v>2389</v>
      </c>
      <c r="G119" s="5" t="s">
        <v>2383</v>
      </c>
      <c r="H119" s="111">
        <v>2406</v>
      </c>
      <c r="I119" s="111">
        <v>2407</v>
      </c>
      <c r="J119" s="111">
        <v>2406</v>
      </c>
      <c r="K119" s="111">
        <v>2406</v>
      </c>
      <c r="L119" s="140" t="s">
        <v>2223</v>
      </c>
      <c r="M119" s="142">
        <v>74</v>
      </c>
      <c r="N119" s="5" t="s">
        <v>2228</v>
      </c>
      <c r="O119" s="5" t="s">
        <v>14</v>
      </c>
      <c r="P119" s="11">
        <v>0.5</v>
      </c>
      <c r="Q119" s="11">
        <v>1</v>
      </c>
      <c r="R119" s="1" t="s">
        <v>2385</v>
      </c>
      <c r="S119" s="11">
        <v>0.9</v>
      </c>
      <c r="T119" s="2" t="s">
        <v>2386</v>
      </c>
      <c r="U119" s="2" t="s">
        <v>2387</v>
      </c>
      <c r="V119" s="2" t="s">
        <v>2388</v>
      </c>
    </row>
    <row r="120" spans="1:22" ht="336" x14ac:dyDescent="0.25">
      <c r="A120" s="36">
        <v>1</v>
      </c>
      <c r="B120" s="5">
        <v>2</v>
      </c>
      <c r="C120" s="5">
        <v>9</v>
      </c>
      <c r="D120" s="5">
        <v>3</v>
      </c>
      <c r="E120" s="5">
        <v>0</v>
      </c>
      <c r="F120" s="30" t="s">
        <v>2390</v>
      </c>
      <c r="G120" s="5" t="s">
        <v>2383</v>
      </c>
      <c r="H120" s="111">
        <v>1327</v>
      </c>
      <c r="I120" s="111">
        <v>1330</v>
      </c>
      <c r="J120" s="111">
        <v>1327</v>
      </c>
      <c r="K120" s="111">
        <v>1327</v>
      </c>
      <c r="L120" s="140" t="s">
        <v>2223</v>
      </c>
      <c r="M120" s="141">
        <v>75</v>
      </c>
      <c r="N120" s="5" t="s">
        <v>2228</v>
      </c>
      <c r="O120" s="5" t="s">
        <v>14</v>
      </c>
      <c r="P120" s="11">
        <v>0.5</v>
      </c>
      <c r="Q120" s="11">
        <v>1</v>
      </c>
      <c r="R120" s="1" t="s">
        <v>2385</v>
      </c>
      <c r="S120" s="11">
        <v>0.9</v>
      </c>
      <c r="T120" s="2" t="s">
        <v>2386</v>
      </c>
      <c r="U120" s="2" t="s">
        <v>2387</v>
      </c>
      <c r="V120" s="2" t="s">
        <v>2388</v>
      </c>
    </row>
    <row r="121" spans="1:22" ht="336" x14ac:dyDescent="0.25">
      <c r="A121" s="36">
        <v>1</v>
      </c>
      <c r="B121" s="5">
        <v>2</v>
      </c>
      <c r="C121" s="5">
        <v>9</v>
      </c>
      <c r="D121" s="5">
        <v>4</v>
      </c>
      <c r="E121" s="5">
        <v>0</v>
      </c>
      <c r="F121" s="30" t="s">
        <v>2391</v>
      </c>
      <c r="G121" s="5" t="s">
        <v>2383</v>
      </c>
      <c r="H121" s="5">
        <v>935</v>
      </c>
      <c r="I121" s="5">
        <v>938</v>
      </c>
      <c r="J121" s="5">
        <v>935</v>
      </c>
      <c r="K121" s="5">
        <v>935</v>
      </c>
      <c r="L121" s="140" t="s">
        <v>2223</v>
      </c>
      <c r="M121" s="142">
        <v>76</v>
      </c>
      <c r="N121" s="5" t="s">
        <v>2228</v>
      </c>
      <c r="O121" s="5" t="s">
        <v>14</v>
      </c>
      <c r="P121" s="11">
        <v>0.5</v>
      </c>
      <c r="Q121" s="11">
        <v>1</v>
      </c>
      <c r="R121" s="1" t="s">
        <v>2392</v>
      </c>
      <c r="S121" s="11">
        <v>0.9</v>
      </c>
      <c r="T121" s="2" t="s">
        <v>2386</v>
      </c>
      <c r="U121" s="2" t="s">
        <v>2387</v>
      </c>
      <c r="V121" s="2" t="s">
        <v>2388</v>
      </c>
    </row>
    <row r="122" spans="1:22" ht="336" x14ac:dyDescent="0.25">
      <c r="A122" s="36">
        <v>1</v>
      </c>
      <c r="B122" s="5">
        <v>2</v>
      </c>
      <c r="C122" s="5">
        <v>9</v>
      </c>
      <c r="D122" s="5">
        <v>5</v>
      </c>
      <c r="E122" s="5">
        <v>0</v>
      </c>
      <c r="F122" s="30" t="s">
        <v>2393</v>
      </c>
      <c r="G122" s="5" t="s">
        <v>2383</v>
      </c>
      <c r="H122" s="5"/>
      <c r="I122" s="5">
        <v>137</v>
      </c>
      <c r="J122" s="5"/>
      <c r="K122" s="5"/>
      <c r="L122" s="140" t="s">
        <v>2223</v>
      </c>
      <c r="M122" s="141">
        <v>77</v>
      </c>
      <c r="N122" s="5" t="s">
        <v>2228</v>
      </c>
      <c r="O122" s="5" t="s">
        <v>14</v>
      </c>
      <c r="P122" s="11">
        <v>0.5</v>
      </c>
      <c r="Q122" s="11">
        <v>1</v>
      </c>
      <c r="R122" s="1" t="s">
        <v>2385</v>
      </c>
      <c r="S122" s="11">
        <v>0.9</v>
      </c>
      <c r="T122" s="2" t="s">
        <v>2386</v>
      </c>
      <c r="U122" s="2" t="s">
        <v>2387</v>
      </c>
      <c r="V122" s="2" t="s">
        <v>2388</v>
      </c>
    </row>
    <row r="123" spans="1:22" ht="409.5" x14ac:dyDescent="0.25">
      <c r="A123" s="36">
        <v>1</v>
      </c>
      <c r="B123" s="5">
        <v>2</v>
      </c>
      <c r="C123" s="5">
        <v>10</v>
      </c>
      <c r="D123" s="5">
        <v>0</v>
      </c>
      <c r="E123" s="5">
        <v>0</v>
      </c>
      <c r="F123" s="30" t="s">
        <v>2394</v>
      </c>
      <c r="G123" s="5" t="s">
        <v>2395</v>
      </c>
      <c r="H123" s="10"/>
      <c r="I123" s="10">
        <v>0.33</v>
      </c>
      <c r="J123" s="10">
        <v>0.33</v>
      </c>
      <c r="K123" s="10">
        <v>0.33</v>
      </c>
      <c r="L123" s="140" t="s">
        <v>2223</v>
      </c>
      <c r="M123" s="142">
        <v>78</v>
      </c>
      <c r="N123" s="5" t="s">
        <v>2228</v>
      </c>
      <c r="O123" s="5" t="s">
        <v>14</v>
      </c>
      <c r="P123" s="11">
        <v>0.5</v>
      </c>
      <c r="Q123" s="11">
        <v>0.4</v>
      </c>
      <c r="R123" s="1" t="s">
        <v>2396</v>
      </c>
      <c r="S123" s="11">
        <v>0.9</v>
      </c>
      <c r="T123" s="2" t="s">
        <v>2397</v>
      </c>
      <c r="U123" s="2" t="s">
        <v>2387</v>
      </c>
      <c r="V123" s="2" t="s">
        <v>2388</v>
      </c>
    </row>
    <row r="124" spans="1:22" ht="72" x14ac:dyDescent="0.25">
      <c r="A124" s="36">
        <v>1</v>
      </c>
      <c r="B124" s="5">
        <v>2</v>
      </c>
      <c r="C124" s="5">
        <v>11</v>
      </c>
      <c r="D124" s="5">
        <v>0</v>
      </c>
      <c r="E124" s="5">
        <v>0</v>
      </c>
      <c r="F124" s="30" t="s">
        <v>2398</v>
      </c>
      <c r="G124" s="5" t="s">
        <v>2399</v>
      </c>
      <c r="H124" s="10"/>
      <c r="I124" s="10"/>
      <c r="J124" s="10"/>
      <c r="K124" s="10"/>
      <c r="L124" s="140" t="s">
        <v>2223</v>
      </c>
      <c r="M124" s="141">
        <v>79</v>
      </c>
      <c r="N124" s="5" t="s">
        <v>2228</v>
      </c>
      <c r="O124" s="5" t="s">
        <v>14</v>
      </c>
      <c r="P124" s="11"/>
      <c r="Q124" s="11"/>
      <c r="R124" s="43"/>
      <c r="S124" s="11"/>
      <c r="T124" s="43"/>
      <c r="U124" s="43"/>
      <c r="V124" s="43"/>
    </row>
    <row r="125" spans="1:22" ht="108" x14ac:dyDescent="0.25">
      <c r="A125" s="36">
        <v>1</v>
      </c>
      <c r="B125" s="5">
        <v>2</v>
      </c>
      <c r="C125" s="5">
        <v>11</v>
      </c>
      <c r="D125" s="5">
        <v>1</v>
      </c>
      <c r="E125" s="5">
        <v>0</v>
      </c>
      <c r="F125" s="30" t="s">
        <v>2400</v>
      </c>
      <c r="G125" s="5" t="s">
        <v>2401</v>
      </c>
      <c r="H125" s="10">
        <v>1</v>
      </c>
      <c r="I125" s="10"/>
      <c r="J125" s="10"/>
      <c r="K125" s="10"/>
      <c r="L125" s="140" t="s">
        <v>2223</v>
      </c>
      <c r="M125" s="142">
        <v>80</v>
      </c>
      <c r="N125" s="5" t="s">
        <v>2228</v>
      </c>
      <c r="O125" s="5" t="s">
        <v>14</v>
      </c>
      <c r="P125" s="11">
        <v>1</v>
      </c>
      <c r="Q125" s="11"/>
      <c r="R125" s="1" t="s">
        <v>2302</v>
      </c>
      <c r="S125" s="11">
        <v>1</v>
      </c>
      <c r="T125" s="1" t="s">
        <v>2402</v>
      </c>
      <c r="U125" s="43"/>
      <c r="V125" s="43"/>
    </row>
    <row r="126" spans="1:22" ht="312" x14ac:dyDescent="0.25">
      <c r="A126" s="36">
        <v>1</v>
      </c>
      <c r="B126" s="5">
        <v>2</v>
      </c>
      <c r="C126" s="5">
        <v>11</v>
      </c>
      <c r="D126" s="5">
        <v>2</v>
      </c>
      <c r="E126" s="5">
        <v>0</v>
      </c>
      <c r="F126" s="30" t="s">
        <v>2403</v>
      </c>
      <c r="G126" s="5" t="s">
        <v>2401</v>
      </c>
      <c r="H126" s="10">
        <v>1</v>
      </c>
      <c r="I126" s="10"/>
      <c r="J126" s="10"/>
      <c r="K126" s="10"/>
      <c r="L126" s="140" t="s">
        <v>2223</v>
      </c>
      <c r="M126" s="141">
        <v>81</v>
      </c>
      <c r="N126" s="5" t="s">
        <v>2228</v>
      </c>
      <c r="O126" s="5" t="s">
        <v>14</v>
      </c>
      <c r="P126" s="11">
        <v>1.06</v>
      </c>
      <c r="Q126" s="11"/>
      <c r="R126" s="43" t="s">
        <v>2302</v>
      </c>
      <c r="S126" s="11">
        <v>1.06</v>
      </c>
      <c r="T126" s="2" t="s">
        <v>2404</v>
      </c>
      <c r="U126" s="43"/>
      <c r="V126" s="43"/>
    </row>
    <row r="127" spans="1:22" ht="48" x14ac:dyDescent="0.25">
      <c r="A127" s="36">
        <v>1</v>
      </c>
      <c r="B127" s="5">
        <v>2</v>
      </c>
      <c r="C127" s="5">
        <v>11</v>
      </c>
      <c r="D127" s="5">
        <v>3</v>
      </c>
      <c r="E127" s="5">
        <v>0</v>
      </c>
      <c r="F127" s="30" t="s">
        <v>2405</v>
      </c>
      <c r="G127" s="5" t="s">
        <v>2401</v>
      </c>
      <c r="H127" s="10">
        <v>1</v>
      </c>
      <c r="I127" s="10"/>
      <c r="J127" s="10"/>
      <c r="K127" s="10"/>
      <c r="L127" s="140" t="s">
        <v>2223</v>
      </c>
      <c r="M127" s="142">
        <v>82</v>
      </c>
      <c r="N127" s="5" t="s">
        <v>2228</v>
      </c>
      <c r="O127" s="5" t="s">
        <v>14</v>
      </c>
      <c r="P127" s="11">
        <v>1</v>
      </c>
      <c r="Q127" s="11"/>
      <c r="R127" s="43" t="s">
        <v>2302</v>
      </c>
      <c r="S127" s="11">
        <v>1</v>
      </c>
      <c r="T127" s="2" t="s">
        <v>2406</v>
      </c>
      <c r="U127" s="43"/>
      <c r="V127" s="43"/>
    </row>
    <row r="128" spans="1:22" ht="132" x14ac:dyDescent="0.25">
      <c r="A128" s="36">
        <v>1</v>
      </c>
      <c r="B128" s="5">
        <v>2</v>
      </c>
      <c r="C128" s="5">
        <v>12</v>
      </c>
      <c r="D128" s="5">
        <v>0</v>
      </c>
      <c r="E128" s="5">
        <v>0</v>
      </c>
      <c r="F128" s="53" t="s">
        <v>2407</v>
      </c>
      <c r="G128" s="5" t="s">
        <v>1926</v>
      </c>
      <c r="H128" s="10">
        <v>1</v>
      </c>
      <c r="I128" s="10">
        <v>1</v>
      </c>
      <c r="J128" s="10">
        <v>1</v>
      </c>
      <c r="K128" s="10">
        <v>1</v>
      </c>
      <c r="L128" s="140" t="s">
        <v>2223</v>
      </c>
      <c r="M128" s="141">
        <v>83</v>
      </c>
      <c r="N128" s="5" t="s">
        <v>2408</v>
      </c>
      <c r="O128" s="5" t="s">
        <v>14</v>
      </c>
      <c r="P128" s="11">
        <v>1</v>
      </c>
      <c r="Q128" s="11">
        <v>1</v>
      </c>
      <c r="R128" s="1" t="s">
        <v>2409</v>
      </c>
      <c r="S128" s="11">
        <v>1</v>
      </c>
      <c r="T128" s="1" t="s">
        <v>2410</v>
      </c>
      <c r="U128" s="43"/>
      <c r="V128" s="43"/>
    </row>
    <row r="129" spans="1:22" ht="192" x14ac:dyDescent="0.25">
      <c r="A129" s="36">
        <v>1</v>
      </c>
      <c r="B129" s="5">
        <v>2</v>
      </c>
      <c r="C129" s="5">
        <v>13</v>
      </c>
      <c r="D129" s="5">
        <v>0</v>
      </c>
      <c r="E129" s="5">
        <v>0</v>
      </c>
      <c r="F129" s="53" t="s">
        <v>2411</v>
      </c>
      <c r="G129" s="5" t="s">
        <v>2412</v>
      </c>
      <c r="H129" s="10">
        <v>1</v>
      </c>
      <c r="I129" s="10">
        <v>1</v>
      </c>
      <c r="J129" s="10">
        <v>1</v>
      </c>
      <c r="K129" s="10">
        <v>1</v>
      </c>
      <c r="L129" s="140" t="s">
        <v>2223</v>
      </c>
      <c r="M129" s="142">
        <v>84</v>
      </c>
      <c r="N129" s="5" t="s">
        <v>2408</v>
      </c>
      <c r="O129" s="5" t="s">
        <v>14</v>
      </c>
      <c r="P129" s="11">
        <v>1</v>
      </c>
      <c r="Q129" s="11">
        <v>1</v>
      </c>
      <c r="R129" s="2" t="s">
        <v>2413</v>
      </c>
      <c r="S129" s="11">
        <v>1</v>
      </c>
      <c r="T129" s="1" t="s">
        <v>2414</v>
      </c>
      <c r="U129" s="1"/>
      <c r="V129" s="43"/>
    </row>
    <row r="130" spans="1:22" ht="72" x14ac:dyDescent="0.25">
      <c r="A130" s="36">
        <v>1</v>
      </c>
      <c r="B130" s="5">
        <v>2</v>
      </c>
      <c r="C130" s="5">
        <v>14</v>
      </c>
      <c r="D130" s="5">
        <v>0</v>
      </c>
      <c r="E130" s="5">
        <v>0</v>
      </c>
      <c r="F130" s="53" t="s">
        <v>2415</v>
      </c>
      <c r="G130" s="5" t="s">
        <v>2416</v>
      </c>
      <c r="H130" s="10">
        <v>1</v>
      </c>
      <c r="I130" s="10">
        <v>1</v>
      </c>
      <c r="J130" s="10">
        <v>1</v>
      </c>
      <c r="K130" s="10">
        <v>1</v>
      </c>
      <c r="L130" s="140" t="s">
        <v>2223</v>
      </c>
      <c r="M130" s="141">
        <v>85</v>
      </c>
      <c r="N130" s="5" t="s">
        <v>2408</v>
      </c>
      <c r="O130" s="5" t="s">
        <v>14</v>
      </c>
      <c r="P130" s="11">
        <v>1</v>
      </c>
      <c r="Q130" s="11">
        <v>1</v>
      </c>
      <c r="R130" s="2" t="s">
        <v>2417</v>
      </c>
      <c r="S130" s="11">
        <v>1</v>
      </c>
      <c r="T130" s="1" t="s">
        <v>2418</v>
      </c>
      <c r="U130" s="43"/>
      <c r="V130" s="43"/>
    </row>
    <row r="131" spans="1:22" ht="72" x14ac:dyDescent="0.25">
      <c r="A131" s="36">
        <v>1</v>
      </c>
      <c r="B131" s="5">
        <v>2</v>
      </c>
      <c r="C131" s="5">
        <v>15</v>
      </c>
      <c r="D131" s="5">
        <v>0</v>
      </c>
      <c r="E131" s="5">
        <v>0</v>
      </c>
      <c r="F131" s="47" t="s">
        <v>2419</v>
      </c>
      <c r="G131" s="5" t="s">
        <v>2420</v>
      </c>
      <c r="H131" s="5"/>
      <c r="I131" s="5">
        <v>1</v>
      </c>
      <c r="J131" s="5"/>
      <c r="K131" s="5">
        <v>1</v>
      </c>
      <c r="L131" s="140" t="s">
        <v>2223</v>
      </c>
      <c r="M131" s="142">
        <v>86</v>
      </c>
      <c r="N131" s="5" t="s">
        <v>2408</v>
      </c>
      <c r="O131" s="5" t="s">
        <v>14</v>
      </c>
      <c r="P131" s="11">
        <v>1</v>
      </c>
      <c r="Q131" s="11">
        <v>1</v>
      </c>
      <c r="R131" s="2" t="s">
        <v>2421</v>
      </c>
      <c r="S131" s="11">
        <v>1</v>
      </c>
      <c r="T131" s="1" t="s">
        <v>2422</v>
      </c>
      <c r="U131" s="43"/>
      <c r="V131" s="43"/>
    </row>
    <row r="132" spans="1:22" ht="48" x14ac:dyDescent="0.25">
      <c r="A132" s="36">
        <v>1</v>
      </c>
      <c r="B132" s="5">
        <v>2</v>
      </c>
      <c r="C132" s="5">
        <v>16</v>
      </c>
      <c r="D132" s="5">
        <v>0</v>
      </c>
      <c r="E132" s="5">
        <v>0</v>
      </c>
      <c r="F132" s="47" t="s">
        <v>2423</v>
      </c>
      <c r="G132" s="5" t="s">
        <v>2424</v>
      </c>
      <c r="H132" s="10">
        <v>1</v>
      </c>
      <c r="I132" s="5"/>
      <c r="J132" s="5"/>
      <c r="K132" s="5"/>
      <c r="L132" s="140" t="s">
        <v>2223</v>
      </c>
      <c r="M132" s="141">
        <v>87</v>
      </c>
      <c r="N132" s="5" t="s">
        <v>2408</v>
      </c>
      <c r="O132" s="5" t="s">
        <v>14</v>
      </c>
      <c r="P132" s="11">
        <v>1</v>
      </c>
      <c r="Q132" s="11"/>
      <c r="R132" s="2" t="s">
        <v>2302</v>
      </c>
      <c r="S132" s="11">
        <v>1</v>
      </c>
      <c r="T132" s="1" t="s">
        <v>2425</v>
      </c>
      <c r="U132" s="43"/>
      <c r="V132" s="43"/>
    </row>
    <row r="133" spans="1:22" ht="96" x14ac:dyDescent="0.25">
      <c r="A133" s="36">
        <v>1</v>
      </c>
      <c r="B133" s="5">
        <v>2</v>
      </c>
      <c r="C133" s="5">
        <v>17</v>
      </c>
      <c r="D133" s="5">
        <v>0</v>
      </c>
      <c r="E133" s="5">
        <v>0</v>
      </c>
      <c r="F133" s="47" t="s">
        <v>2426</v>
      </c>
      <c r="G133" s="5" t="s">
        <v>2424</v>
      </c>
      <c r="H133" s="5"/>
      <c r="I133" s="5"/>
      <c r="J133" s="5"/>
      <c r="K133" s="10">
        <v>1</v>
      </c>
      <c r="L133" s="140" t="s">
        <v>2223</v>
      </c>
      <c r="M133" s="142">
        <v>88</v>
      </c>
      <c r="N133" s="5" t="s">
        <v>2408</v>
      </c>
      <c r="O133" s="5" t="s">
        <v>14</v>
      </c>
      <c r="P133" s="11"/>
      <c r="Q133" s="11">
        <v>1</v>
      </c>
      <c r="R133" s="1" t="s">
        <v>2427</v>
      </c>
      <c r="S133" s="11">
        <v>0.5</v>
      </c>
      <c r="T133" s="1" t="s">
        <v>2428</v>
      </c>
      <c r="U133" s="1" t="s">
        <v>2429</v>
      </c>
      <c r="V133" s="1" t="s">
        <v>2430</v>
      </c>
    </row>
    <row r="134" spans="1:22" ht="132" x14ac:dyDescent="0.25">
      <c r="A134" s="36">
        <v>1</v>
      </c>
      <c r="B134" s="5">
        <v>2</v>
      </c>
      <c r="C134" s="5">
        <v>18</v>
      </c>
      <c r="D134" s="5">
        <v>0</v>
      </c>
      <c r="E134" s="5">
        <v>0</v>
      </c>
      <c r="F134" s="47" t="s">
        <v>2431</v>
      </c>
      <c r="G134" s="5" t="s">
        <v>2432</v>
      </c>
      <c r="H134" s="10">
        <v>1</v>
      </c>
      <c r="I134" s="10">
        <v>1</v>
      </c>
      <c r="J134" s="10">
        <v>1</v>
      </c>
      <c r="K134" s="10">
        <v>1</v>
      </c>
      <c r="L134" s="140" t="s">
        <v>2223</v>
      </c>
      <c r="M134" s="141">
        <v>89</v>
      </c>
      <c r="N134" s="5" t="s">
        <v>2408</v>
      </c>
      <c r="O134" s="5" t="s">
        <v>14</v>
      </c>
      <c r="P134" s="11">
        <v>1</v>
      </c>
      <c r="Q134" s="11">
        <v>1</v>
      </c>
      <c r="R134" s="2" t="s">
        <v>2433</v>
      </c>
      <c r="S134" s="11">
        <v>1</v>
      </c>
      <c r="T134" s="1" t="s">
        <v>2434</v>
      </c>
      <c r="U134" s="43"/>
      <c r="V134" s="43"/>
    </row>
    <row r="135" spans="1:22" ht="48" x14ac:dyDescent="0.25">
      <c r="A135" s="36">
        <v>1</v>
      </c>
      <c r="B135" s="5">
        <v>2</v>
      </c>
      <c r="C135" s="5">
        <v>19</v>
      </c>
      <c r="D135" s="5">
        <v>0</v>
      </c>
      <c r="E135" s="5">
        <v>0</v>
      </c>
      <c r="F135" s="53" t="s">
        <v>2435</v>
      </c>
      <c r="G135" s="5" t="s">
        <v>2436</v>
      </c>
      <c r="H135" s="10">
        <v>1</v>
      </c>
      <c r="I135" s="10">
        <v>1</v>
      </c>
      <c r="J135" s="10">
        <v>1</v>
      </c>
      <c r="K135" s="10">
        <v>1</v>
      </c>
      <c r="L135" s="140" t="s">
        <v>2223</v>
      </c>
      <c r="M135" s="142">
        <v>90</v>
      </c>
      <c r="N135" s="5" t="s">
        <v>2408</v>
      </c>
      <c r="O135" s="5" t="s">
        <v>14</v>
      </c>
      <c r="P135" s="11">
        <v>1</v>
      </c>
      <c r="Q135" s="11">
        <v>1</v>
      </c>
      <c r="R135" s="2" t="s">
        <v>2437</v>
      </c>
      <c r="S135" s="11">
        <v>1</v>
      </c>
      <c r="T135" s="1" t="s">
        <v>2438</v>
      </c>
      <c r="U135" s="43"/>
      <c r="V135" s="43"/>
    </row>
    <row r="136" spans="1:22" ht="84" x14ac:dyDescent="0.25">
      <c r="A136" s="36">
        <v>1</v>
      </c>
      <c r="B136" s="5">
        <v>2</v>
      </c>
      <c r="C136" s="5">
        <v>20</v>
      </c>
      <c r="D136" s="5">
        <v>0</v>
      </c>
      <c r="E136" s="5">
        <v>0</v>
      </c>
      <c r="F136" s="53" t="s">
        <v>2439</v>
      </c>
      <c r="G136" s="5" t="s">
        <v>2436</v>
      </c>
      <c r="H136" s="10">
        <v>1</v>
      </c>
      <c r="I136" s="10">
        <v>1</v>
      </c>
      <c r="J136" s="10">
        <v>1</v>
      </c>
      <c r="K136" s="10">
        <v>1</v>
      </c>
      <c r="L136" s="140" t="s">
        <v>2223</v>
      </c>
      <c r="M136" s="141">
        <v>91</v>
      </c>
      <c r="N136" s="5" t="s">
        <v>2228</v>
      </c>
      <c r="O136" s="5" t="s">
        <v>14</v>
      </c>
      <c r="P136" s="11">
        <v>1</v>
      </c>
      <c r="Q136" s="11">
        <v>1</v>
      </c>
      <c r="R136" s="1" t="s">
        <v>2440</v>
      </c>
      <c r="S136" s="11">
        <v>1</v>
      </c>
      <c r="T136" s="1" t="s">
        <v>2441</v>
      </c>
      <c r="U136" s="43"/>
      <c r="V136" s="43"/>
    </row>
    <row r="137" spans="1:22" ht="288" x14ac:dyDescent="0.25">
      <c r="A137" s="36">
        <v>1</v>
      </c>
      <c r="B137" s="5">
        <v>2</v>
      </c>
      <c r="C137" s="5">
        <v>21</v>
      </c>
      <c r="D137" s="5">
        <v>0</v>
      </c>
      <c r="E137" s="5">
        <v>0</v>
      </c>
      <c r="F137" s="53" t="s">
        <v>2442</v>
      </c>
      <c r="G137" s="5" t="s">
        <v>2443</v>
      </c>
      <c r="H137" s="10">
        <v>1</v>
      </c>
      <c r="I137" s="10">
        <v>1</v>
      </c>
      <c r="J137" s="10">
        <v>1</v>
      </c>
      <c r="K137" s="10">
        <v>1</v>
      </c>
      <c r="L137" s="140" t="s">
        <v>2223</v>
      </c>
      <c r="M137" s="142">
        <v>92</v>
      </c>
      <c r="N137" s="5" t="s">
        <v>2228</v>
      </c>
      <c r="O137" s="5" t="s">
        <v>14</v>
      </c>
      <c r="P137" s="11">
        <v>1</v>
      </c>
      <c r="Q137" s="11"/>
      <c r="R137" s="1" t="s">
        <v>2444</v>
      </c>
      <c r="S137" s="11">
        <v>1</v>
      </c>
      <c r="T137" s="1" t="s">
        <v>2445</v>
      </c>
      <c r="U137" s="43"/>
      <c r="V137" s="43"/>
    </row>
    <row r="138" spans="1:22" ht="312" x14ac:dyDescent="0.25">
      <c r="A138" s="36">
        <v>1</v>
      </c>
      <c r="B138" s="5">
        <v>2</v>
      </c>
      <c r="C138" s="5">
        <v>22</v>
      </c>
      <c r="D138" s="5">
        <v>0</v>
      </c>
      <c r="E138" s="5">
        <v>0</v>
      </c>
      <c r="F138" s="30" t="s">
        <v>1912</v>
      </c>
      <c r="G138" s="5" t="s">
        <v>57</v>
      </c>
      <c r="H138" s="10">
        <v>1</v>
      </c>
      <c r="I138" s="10">
        <v>1</v>
      </c>
      <c r="J138" s="10">
        <v>1</v>
      </c>
      <c r="K138" s="10">
        <v>1</v>
      </c>
      <c r="L138" s="122" t="s">
        <v>1882</v>
      </c>
      <c r="M138" s="123">
        <v>11</v>
      </c>
      <c r="N138" s="5" t="s">
        <v>1882</v>
      </c>
      <c r="O138" s="5" t="s">
        <v>17</v>
      </c>
      <c r="P138" s="128">
        <v>0</v>
      </c>
      <c r="Q138" s="128">
        <v>0.3</v>
      </c>
      <c r="R138" s="85" t="s">
        <v>1913</v>
      </c>
      <c r="S138" s="127">
        <v>0.3</v>
      </c>
      <c r="T138" s="1" t="s">
        <v>1914</v>
      </c>
      <c r="U138" s="1" t="s">
        <v>1915</v>
      </c>
      <c r="V138" s="1" t="s">
        <v>1916</v>
      </c>
    </row>
    <row r="139" spans="1:22" ht="180" x14ac:dyDescent="0.25">
      <c r="A139" s="36">
        <v>1</v>
      </c>
      <c r="B139" s="5">
        <v>2</v>
      </c>
      <c r="C139" s="5">
        <v>22</v>
      </c>
      <c r="D139" s="5">
        <v>0</v>
      </c>
      <c r="E139" s="5">
        <v>0</v>
      </c>
      <c r="F139" s="30"/>
      <c r="G139" s="5"/>
      <c r="H139" s="10"/>
      <c r="I139" s="10"/>
      <c r="J139" s="10"/>
      <c r="K139" s="10"/>
      <c r="L139" s="122" t="s">
        <v>1882</v>
      </c>
      <c r="M139" s="126">
        <v>12</v>
      </c>
      <c r="N139" s="5"/>
      <c r="O139" s="5"/>
      <c r="P139" s="75"/>
      <c r="Q139" s="75"/>
      <c r="R139" s="1"/>
      <c r="S139" s="13"/>
      <c r="T139" s="1"/>
      <c r="U139" s="1" t="s">
        <v>1917</v>
      </c>
      <c r="V139" s="1"/>
    </row>
    <row r="140" spans="1:22" ht="103.5" customHeight="1" x14ac:dyDescent="0.25">
      <c r="A140" s="133">
        <v>1</v>
      </c>
      <c r="B140" s="6">
        <v>2</v>
      </c>
      <c r="C140" s="6">
        <v>23</v>
      </c>
      <c r="D140" s="6">
        <v>0</v>
      </c>
      <c r="E140" s="6">
        <v>0</v>
      </c>
      <c r="F140" s="39" t="s">
        <v>315</v>
      </c>
      <c r="G140" s="6" t="s">
        <v>66</v>
      </c>
      <c r="H140" s="6" t="s">
        <v>15</v>
      </c>
      <c r="I140" s="15">
        <v>1</v>
      </c>
      <c r="J140" s="15"/>
      <c r="K140" s="6"/>
      <c r="L140" s="122" t="s">
        <v>1882</v>
      </c>
      <c r="M140" s="123">
        <v>13</v>
      </c>
      <c r="N140" s="6" t="s">
        <v>67</v>
      </c>
      <c r="O140" s="6" t="s">
        <v>68</v>
      </c>
      <c r="P140" s="128">
        <v>0.65</v>
      </c>
      <c r="Q140" s="128">
        <v>1</v>
      </c>
      <c r="R140" s="85" t="s">
        <v>1918</v>
      </c>
      <c r="S140" s="128">
        <v>1</v>
      </c>
      <c r="T140" s="85" t="s">
        <v>1919</v>
      </c>
      <c r="U140" s="129"/>
      <c r="V140" s="129"/>
    </row>
    <row r="141" spans="1:22" ht="102.75" customHeight="1" x14ac:dyDescent="0.25">
      <c r="A141" s="36">
        <v>1</v>
      </c>
      <c r="B141" s="5">
        <v>2</v>
      </c>
      <c r="C141" s="5">
        <v>23</v>
      </c>
      <c r="D141" s="5">
        <v>0</v>
      </c>
      <c r="E141" s="5">
        <v>0</v>
      </c>
      <c r="F141" s="28" t="s">
        <v>315</v>
      </c>
      <c r="G141" s="5" t="s">
        <v>66</v>
      </c>
      <c r="H141" s="10" t="s">
        <v>15</v>
      </c>
      <c r="I141" s="10">
        <v>1</v>
      </c>
      <c r="J141" s="5"/>
      <c r="K141" s="5"/>
      <c r="L141" s="64" t="s">
        <v>72</v>
      </c>
      <c r="M141" s="66">
        <v>26</v>
      </c>
      <c r="N141" s="5" t="s">
        <v>67</v>
      </c>
      <c r="O141" s="5" t="s">
        <v>68</v>
      </c>
      <c r="P141" s="11">
        <v>1</v>
      </c>
      <c r="Q141" s="11"/>
      <c r="R141" s="2" t="s">
        <v>379</v>
      </c>
      <c r="S141" s="11">
        <v>1</v>
      </c>
      <c r="T141" s="2" t="s">
        <v>474</v>
      </c>
      <c r="U141" s="44"/>
      <c r="V141" s="44"/>
    </row>
    <row r="142" spans="1:22" ht="219.75" customHeight="1" x14ac:dyDescent="0.25">
      <c r="A142" s="133">
        <v>1</v>
      </c>
      <c r="B142" s="6">
        <v>2</v>
      </c>
      <c r="C142" s="6">
        <v>24</v>
      </c>
      <c r="D142" s="6">
        <v>0</v>
      </c>
      <c r="E142" s="6">
        <v>0</v>
      </c>
      <c r="F142" s="114" t="s">
        <v>1920</v>
      </c>
      <c r="G142" s="6" t="s">
        <v>876</v>
      </c>
      <c r="H142" s="15">
        <v>1</v>
      </c>
      <c r="I142" s="15">
        <v>1</v>
      </c>
      <c r="J142" s="15">
        <v>1</v>
      </c>
      <c r="K142" s="15">
        <v>1</v>
      </c>
      <c r="L142" s="122" t="s">
        <v>1882</v>
      </c>
      <c r="M142" s="126">
        <v>14</v>
      </c>
      <c r="N142" s="6" t="s">
        <v>1882</v>
      </c>
      <c r="O142" s="6" t="s">
        <v>17</v>
      </c>
      <c r="P142" s="128">
        <v>1</v>
      </c>
      <c r="Q142" s="128">
        <v>1</v>
      </c>
      <c r="R142" s="85" t="s">
        <v>1921</v>
      </c>
      <c r="S142" s="128">
        <v>1</v>
      </c>
      <c r="T142" s="85" t="s">
        <v>1922</v>
      </c>
      <c r="U142" s="129"/>
      <c r="V142" s="129"/>
    </row>
    <row r="143" spans="1:22" ht="108" x14ac:dyDescent="0.25">
      <c r="A143" s="133">
        <v>1</v>
      </c>
      <c r="B143" s="6">
        <v>2</v>
      </c>
      <c r="C143" s="6">
        <v>25</v>
      </c>
      <c r="D143" s="6">
        <v>0</v>
      </c>
      <c r="E143" s="6">
        <v>0</v>
      </c>
      <c r="F143" s="39" t="s">
        <v>69</v>
      </c>
      <c r="G143" s="6" t="s">
        <v>70</v>
      </c>
      <c r="H143" s="6"/>
      <c r="I143" s="15"/>
      <c r="J143" s="15">
        <v>1</v>
      </c>
      <c r="K143" s="6"/>
      <c r="L143" s="122" t="s">
        <v>1882</v>
      </c>
      <c r="M143" s="123">
        <v>15</v>
      </c>
      <c r="N143" s="6" t="s">
        <v>67</v>
      </c>
      <c r="O143" s="6" t="s">
        <v>68</v>
      </c>
      <c r="P143" s="128"/>
      <c r="Q143" s="128">
        <v>1</v>
      </c>
      <c r="R143" s="85" t="s">
        <v>1923</v>
      </c>
      <c r="S143" s="128">
        <v>1</v>
      </c>
      <c r="T143" s="85" t="s">
        <v>1924</v>
      </c>
      <c r="U143" s="129"/>
      <c r="V143" s="129"/>
    </row>
    <row r="144" spans="1:22" ht="360" x14ac:dyDescent="0.25">
      <c r="A144" s="36">
        <v>1</v>
      </c>
      <c r="B144" s="5">
        <v>2</v>
      </c>
      <c r="C144" s="5">
        <v>25</v>
      </c>
      <c r="D144" s="5">
        <v>0</v>
      </c>
      <c r="E144" s="5">
        <v>0</v>
      </c>
      <c r="F144" s="21" t="s">
        <v>69</v>
      </c>
      <c r="G144" s="5" t="s">
        <v>70</v>
      </c>
      <c r="H144" s="5"/>
      <c r="I144" s="10"/>
      <c r="J144" s="10">
        <v>1</v>
      </c>
      <c r="K144" s="5"/>
      <c r="L144" s="64" t="s">
        <v>72</v>
      </c>
      <c r="M144" s="65">
        <v>27</v>
      </c>
      <c r="N144" s="5" t="s">
        <v>67</v>
      </c>
      <c r="O144" s="5" t="s">
        <v>68</v>
      </c>
      <c r="P144" s="11">
        <v>1</v>
      </c>
      <c r="Q144" s="11"/>
      <c r="R144" s="2" t="s">
        <v>379</v>
      </c>
      <c r="S144" s="11">
        <v>1</v>
      </c>
      <c r="T144" s="2" t="s">
        <v>475</v>
      </c>
      <c r="U144" s="44"/>
      <c r="V144" s="44"/>
    </row>
    <row r="145" spans="1:22" ht="228" x14ac:dyDescent="0.25">
      <c r="A145" s="36">
        <v>1</v>
      </c>
      <c r="B145" s="5">
        <v>2</v>
      </c>
      <c r="C145" s="5">
        <v>26</v>
      </c>
      <c r="D145" s="5">
        <v>0</v>
      </c>
      <c r="E145" s="5">
        <v>0</v>
      </c>
      <c r="F145" s="21" t="s">
        <v>1925</v>
      </c>
      <c r="G145" s="5" t="s">
        <v>1926</v>
      </c>
      <c r="H145" s="10">
        <v>1</v>
      </c>
      <c r="I145" s="10">
        <v>1</v>
      </c>
      <c r="J145" s="10">
        <v>1</v>
      </c>
      <c r="K145" s="10">
        <v>1</v>
      </c>
      <c r="L145" s="122" t="s">
        <v>1882</v>
      </c>
      <c r="M145" s="126">
        <v>16</v>
      </c>
      <c r="N145" s="5" t="s">
        <v>1882</v>
      </c>
      <c r="O145" s="5" t="s">
        <v>17</v>
      </c>
      <c r="P145" s="54">
        <v>1</v>
      </c>
      <c r="Q145" s="54">
        <v>1</v>
      </c>
      <c r="R145" s="1" t="s">
        <v>1927</v>
      </c>
      <c r="S145" s="128">
        <v>1</v>
      </c>
      <c r="T145" s="1" t="s">
        <v>1928</v>
      </c>
      <c r="U145" s="43"/>
      <c r="V145" s="43"/>
    </row>
    <row r="146" spans="1:22" ht="84" x14ac:dyDescent="0.25">
      <c r="A146" s="36">
        <v>1</v>
      </c>
      <c r="B146" s="5">
        <v>2</v>
      </c>
      <c r="C146" s="5">
        <v>27</v>
      </c>
      <c r="D146" s="5">
        <v>0</v>
      </c>
      <c r="E146" s="5">
        <v>0</v>
      </c>
      <c r="F146" s="21" t="s">
        <v>1929</v>
      </c>
      <c r="G146" s="5" t="s">
        <v>1926</v>
      </c>
      <c r="H146" s="10">
        <v>1</v>
      </c>
      <c r="I146" s="10">
        <v>1</v>
      </c>
      <c r="J146" s="10">
        <v>1</v>
      </c>
      <c r="K146" s="10">
        <v>1</v>
      </c>
      <c r="L146" s="122" t="s">
        <v>1882</v>
      </c>
      <c r="M146" s="123">
        <v>17</v>
      </c>
      <c r="N146" s="5" t="s">
        <v>1882</v>
      </c>
      <c r="O146" s="5" t="s">
        <v>17</v>
      </c>
      <c r="P146" s="54">
        <v>1</v>
      </c>
      <c r="Q146" s="54">
        <v>1</v>
      </c>
      <c r="R146" s="1" t="s">
        <v>1930</v>
      </c>
      <c r="S146" s="54">
        <v>1</v>
      </c>
      <c r="T146" s="1" t="s">
        <v>1931</v>
      </c>
      <c r="U146" s="43"/>
      <c r="V146" s="43"/>
    </row>
    <row r="147" spans="1:22" ht="48" x14ac:dyDescent="0.25">
      <c r="A147" s="133">
        <v>1</v>
      </c>
      <c r="B147" s="6">
        <v>2</v>
      </c>
      <c r="C147" s="6">
        <v>28</v>
      </c>
      <c r="D147" s="6">
        <v>0</v>
      </c>
      <c r="E147" s="6">
        <v>0</v>
      </c>
      <c r="F147" s="26" t="s">
        <v>1932</v>
      </c>
      <c r="G147" s="6" t="s">
        <v>1933</v>
      </c>
      <c r="H147" s="15">
        <v>1</v>
      </c>
      <c r="I147" s="15">
        <v>1</v>
      </c>
      <c r="J147" s="15">
        <v>1</v>
      </c>
      <c r="K147" s="15">
        <v>1</v>
      </c>
      <c r="L147" s="122" t="s">
        <v>1882</v>
      </c>
      <c r="M147" s="126">
        <v>18</v>
      </c>
      <c r="N147" s="6" t="s">
        <v>1882</v>
      </c>
      <c r="O147" s="6" t="s">
        <v>17</v>
      </c>
      <c r="P147" s="54">
        <v>1</v>
      </c>
      <c r="Q147" s="128">
        <v>1</v>
      </c>
      <c r="R147" s="85" t="s">
        <v>1934</v>
      </c>
      <c r="S147" s="54">
        <v>1</v>
      </c>
      <c r="T147" s="85" t="s">
        <v>1935</v>
      </c>
      <c r="U147" s="129"/>
      <c r="V147" s="129"/>
    </row>
    <row r="148" spans="1:22" ht="288" x14ac:dyDescent="0.25">
      <c r="A148" s="36">
        <v>1</v>
      </c>
      <c r="B148" s="5">
        <v>2</v>
      </c>
      <c r="C148" s="5">
        <v>29</v>
      </c>
      <c r="D148" s="5">
        <v>0</v>
      </c>
      <c r="E148" s="5">
        <v>0</v>
      </c>
      <c r="F148" s="30" t="s">
        <v>3388</v>
      </c>
      <c r="G148" s="5" t="s">
        <v>3389</v>
      </c>
      <c r="H148" s="10"/>
      <c r="I148" s="10">
        <v>0.25</v>
      </c>
      <c r="J148" s="10">
        <v>0.5</v>
      </c>
      <c r="K148" s="10">
        <v>0.25</v>
      </c>
      <c r="L148" s="203" t="s">
        <v>3380</v>
      </c>
      <c r="M148" s="205">
        <v>6</v>
      </c>
      <c r="N148" s="5" t="s">
        <v>2218</v>
      </c>
      <c r="O148" s="5" t="s">
        <v>17</v>
      </c>
      <c r="P148" s="17">
        <v>0.75</v>
      </c>
      <c r="Q148" s="17">
        <v>1</v>
      </c>
      <c r="R148" s="27" t="s">
        <v>3390</v>
      </c>
      <c r="S148" s="17">
        <v>1</v>
      </c>
      <c r="T148" s="27" t="s">
        <v>3391</v>
      </c>
      <c r="U148" s="44"/>
      <c r="V148" s="44"/>
    </row>
    <row r="149" spans="1:22" ht="72" x14ac:dyDescent="0.25">
      <c r="A149" s="133">
        <v>1</v>
      </c>
      <c r="B149" s="6">
        <v>2</v>
      </c>
      <c r="C149" s="6">
        <v>30</v>
      </c>
      <c r="D149" s="6">
        <v>0</v>
      </c>
      <c r="E149" s="6">
        <v>0</v>
      </c>
      <c r="F149" s="26" t="s">
        <v>1936</v>
      </c>
      <c r="G149" s="6" t="s">
        <v>1933</v>
      </c>
      <c r="H149" s="15">
        <v>1</v>
      </c>
      <c r="I149" s="15">
        <v>1</v>
      </c>
      <c r="J149" s="15">
        <v>1</v>
      </c>
      <c r="K149" s="15">
        <v>1</v>
      </c>
      <c r="L149" s="122" t="s">
        <v>1882</v>
      </c>
      <c r="M149" s="123">
        <v>19</v>
      </c>
      <c r="N149" s="6" t="s">
        <v>1882</v>
      </c>
      <c r="O149" s="6" t="s">
        <v>17</v>
      </c>
      <c r="P149" s="128">
        <v>1</v>
      </c>
      <c r="Q149" s="128">
        <v>1</v>
      </c>
      <c r="R149" s="85" t="s">
        <v>1937</v>
      </c>
      <c r="S149" s="54">
        <v>1</v>
      </c>
      <c r="T149" s="85" t="s">
        <v>1938</v>
      </c>
      <c r="U149" s="129"/>
      <c r="V149" s="129"/>
    </row>
    <row r="150" spans="1:22" ht="120" x14ac:dyDescent="0.25">
      <c r="A150" s="36">
        <v>1</v>
      </c>
      <c r="B150" s="5">
        <v>2</v>
      </c>
      <c r="C150" s="5">
        <v>31</v>
      </c>
      <c r="D150" s="5">
        <v>0</v>
      </c>
      <c r="E150" s="5">
        <v>0</v>
      </c>
      <c r="F150" s="30" t="s">
        <v>1939</v>
      </c>
      <c r="G150" s="5" t="s">
        <v>1940</v>
      </c>
      <c r="H150" s="10">
        <v>1</v>
      </c>
      <c r="I150" s="10">
        <v>1</v>
      </c>
      <c r="J150" s="10">
        <v>1</v>
      </c>
      <c r="K150" s="10">
        <v>1</v>
      </c>
      <c r="L150" s="122" t="s">
        <v>1882</v>
      </c>
      <c r="M150" s="126">
        <v>20</v>
      </c>
      <c r="N150" s="5" t="s">
        <v>1941</v>
      </c>
      <c r="O150" s="5" t="s">
        <v>1886</v>
      </c>
      <c r="P150" s="54">
        <v>1</v>
      </c>
      <c r="Q150" s="54">
        <v>1</v>
      </c>
      <c r="R150" s="1" t="s">
        <v>1942</v>
      </c>
      <c r="S150" s="54">
        <v>1</v>
      </c>
      <c r="T150" s="1" t="s">
        <v>1943</v>
      </c>
      <c r="U150" s="43"/>
      <c r="V150" s="43"/>
    </row>
    <row r="151" spans="1:22" ht="60" x14ac:dyDescent="0.25">
      <c r="A151" s="36">
        <v>1</v>
      </c>
      <c r="B151" s="5">
        <v>2</v>
      </c>
      <c r="C151" s="5">
        <v>32</v>
      </c>
      <c r="D151" s="5">
        <v>0</v>
      </c>
      <c r="E151" s="5">
        <v>0</v>
      </c>
      <c r="F151" s="30" t="s">
        <v>1944</v>
      </c>
      <c r="G151" s="5" t="s">
        <v>1945</v>
      </c>
      <c r="H151" s="10">
        <v>1</v>
      </c>
      <c r="I151" s="10">
        <v>1</v>
      </c>
      <c r="J151" s="10">
        <v>1</v>
      </c>
      <c r="K151" s="10">
        <v>1</v>
      </c>
      <c r="L151" s="122" t="s">
        <v>1882</v>
      </c>
      <c r="M151" s="123">
        <v>21</v>
      </c>
      <c r="N151" s="5" t="s">
        <v>1941</v>
      </c>
      <c r="O151" s="5" t="s">
        <v>1886</v>
      </c>
      <c r="P151" s="54">
        <v>1</v>
      </c>
      <c r="Q151" s="54">
        <v>1</v>
      </c>
      <c r="R151" s="1" t="s">
        <v>1946</v>
      </c>
      <c r="S151" s="54">
        <v>1</v>
      </c>
      <c r="T151" s="1" t="s">
        <v>1947</v>
      </c>
      <c r="U151" s="43"/>
      <c r="V151" s="43"/>
    </row>
    <row r="152" spans="1:22" ht="84" x14ac:dyDescent="0.25">
      <c r="A152" s="36">
        <v>1</v>
      </c>
      <c r="B152" s="5">
        <v>2</v>
      </c>
      <c r="C152" s="5">
        <v>33</v>
      </c>
      <c r="D152" s="5">
        <v>0</v>
      </c>
      <c r="E152" s="5">
        <v>0</v>
      </c>
      <c r="F152" s="30" t="s">
        <v>1948</v>
      </c>
      <c r="G152" s="5" t="s">
        <v>1949</v>
      </c>
      <c r="H152" s="10">
        <v>1</v>
      </c>
      <c r="I152" s="10">
        <v>1</v>
      </c>
      <c r="J152" s="10">
        <v>1</v>
      </c>
      <c r="K152" s="10">
        <v>1</v>
      </c>
      <c r="L152" s="122" t="s">
        <v>1882</v>
      </c>
      <c r="M152" s="126">
        <v>22</v>
      </c>
      <c r="N152" s="5" t="s">
        <v>1941</v>
      </c>
      <c r="O152" s="5" t="s">
        <v>1886</v>
      </c>
      <c r="P152" s="54">
        <v>1</v>
      </c>
      <c r="Q152" s="54">
        <v>1</v>
      </c>
      <c r="R152" s="1" t="s">
        <v>1950</v>
      </c>
      <c r="S152" s="54">
        <v>1</v>
      </c>
      <c r="T152" s="1" t="s">
        <v>1951</v>
      </c>
      <c r="U152" s="43"/>
      <c r="V152" s="43"/>
    </row>
    <row r="153" spans="1:22" ht="72" x14ac:dyDescent="0.25">
      <c r="A153" s="36">
        <v>1</v>
      </c>
      <c r="B153" s="5">
        <v>2</v>
      </c>
      <c r="C153" s="5">
        <v>34</v>
      </c>
      <c r="D153" s="5">
        <v>0</v>
      </c>
      <c r="E153" s="5">
        <v>0</v>
      </c>
      <c r="F153" s="30" t="s">
        <v>1952</v>
      </c>
      <c r="G153" s="5" t="s">
        <v>1953</v>
      </c>
      <c r="H153" s="10">
        <v>1</v>
      </c>
      <c r="I153" s="10">
        <v>1</v>
      </c>
      <c r="J153" s="10">
        <v>1</v>
      </c>
      <c r="K153" s="10">
        <v>1</v>
      </c>
      <c r="L153" s="122" t="s">
        <v>1882</v>
      </c>
      <c r="M153" s="123">
        <v>23</v>
      </c>
      <c r="N153" s="5" t="s">
        <v>1941</v>
      </c>
      <c r="O153" s="5" t="s">
        <v>1886</v>
      </c>
      <c r="P153" s="54">
        <v>1</v>
      </c>
      <c r="Q153" s="54">
        <v>1</v>
      </c>
      <c r="R153" s="1" t="s">
        <v>1954</v>
      </c>
      <c r="S153" s="54">
        <v>1</v>
      </c>
      <c r="T153" s="1" t="s">
        <v>1955</v>
      </c>
      <c r="U153" s="43"/>
      <c r="V153" s="43"/>
    </row>
    <row r="154" spans="1:22" ht="60" x14ac:dyDescent="0.25">
      <c r="A154" s="36">
        <v>1</v>
      </c>
      <c r="B154" s="5">
        <v>2</v>
      </c>
      <c r="C154" s="5">
        <v>35</v>
      </c>
      <c r="D154" s="5">
        <v>0</v>
      </c>
      <c r="E154" s="5">
        <v>0</v>
      </c>
      <c r="F154" s="30" t="s">
        <v>1956</v>
      </c>
      <c r="G154" s="5" t="s">
        <v>1957</v>
      </c>
      <c r="H154" s="10">
        <v>1</v>
      </c>
      <c r="I154" s="10">
        <v>1</v>
      </c>
      <c r="J154" s="10">
        <v>1</v>
      </c>
      <c r="K154" s="10">
        <v>1</v>
      </c>
      <c r="L154" s="122" t="s">
        <v>1882</v>
      </c>
      <c r="M154" s="126">
        <v>24</v>
      </c>
      <c r="N154" s="5" t="s">
        <v>1941</v>
      </c>
      <c r="O154" s="5" t="s">
        <v>1886</v>
      </c>
      <c r="P154" s="54">
        <v>1</v>
      </c>
      <c r="Q154" s="54">
        <v>1</v>
      </c>
      <c r="R154" s="1" t="s">
        <v>1958</v>
      </c>
      <c r="S154" s="54">
        <v>1</v>
      </c>
      <c r="T154" s="1" t="s">
        <v>1959</v>
      </c>
      <c r="U154" s="43"/>
      <c r="V154" s="43"/>
    </row>
    <row r="155" spans="1:22" ht="72" x14ac:dyDescent="0.25">
      <c r="A155" s="36">
        <v>1</v>
      </c>
      <c r="B155" s="5">
        <v>2</v>
      </c>
      <c r="C155" s="5">
        <v>36</v>
      </c>
      <c r="D155" s="5">
        <v>0</v>
      </c>
      <c r="E155" s="5">
        <v>0</v>
      </c>
      <c r="F155" s="30" t="s">
        <v>1960</v>
      </c>
      <c r="G155" s="5" t="s">
        <v>1957</v>
      </c>
      <c r="H155" s="10">
        <v>1</v>
      </c>
      <c r="I155" s="10">
        <v>1</v>
      </c>
      <c r="J155" s="10">
        <v>1</v>
      </c>
      <c r="K155" s="10">
        <v>1</v>
      </c>
      <c r="L155" s="122" t="s">
        <v>1882</v>
      </c>
      <c r="M155" s="123">
        <v>25</v>
      </c>
      <c r="N155" s="5" t="s">
        <v>1941</v>
      </c>
      <c r="O155" s="5" t="s">
        <v>1886</v>
      </c>
      <c r="P155" s="54">
        <v>1</v>
      </c>
      <c r="Q155" s="54">
        <v>1</v>
      </c>
      <c r="R155" s="1" t="s">
        <v>1961</v>
      </c>
      <c r="S155" s="54">
        <v>1</v>
      </c>
      <c r="T155" s="1" t="s">
        <v>1962</v>
      </c>
      <c r="U155" s="43"/>
      <c r="V155" s="43"/>
    </row>
    <row r="156" spans="1:22" ht="168" x14ac:dyDescent="0.25">
      <c r="A156" s="36">
        <v>1</v>
      </c>
      <c r="B156" s="5">
        <v>2</v>
      </c>
      <c r="C156" s="5">
        <v>37</v>
      </c>
      <c r="D156" s="5">
        <v>0</v>
      </c>
      <c r="E156" s="5">
        <v>0</v>
      </c>
      <c r="F156" s="30" t="s">
        <v>1963</v>
      </c>
      <c r="G156" s="5" t="s">
        <v>1964</v>
      </c>
      <c r="H156" s="10">
        <v>1</v>
      </c>
      <c r="I156" s="10">
        <v>1</v>
      </c>
      <c r="J156" s="10">
        <v>1</v>
      </c>
      <c r="K156" s="10">
        <v>1</v>
      </c>
      <c r="L156" s="122" t="s">
        <v>1882</v>
      </c>
      <c r="M156" s="126">
        <v>26</v>
      </c>
      <c r="N156" s="5" t="s">
        <v>1941</v>
      </c>
      <c r="O156" s="5" t="s">
        <v>1965</v>
      </c>
      <c r="P156" s="54">
        <v>1</v>
      </c>
      <c r="Q156" s="54">
        <v>1</v>
      </c>
      <c r="R156" s="1" t="s">
        <v>1966</v>
      </c>
      <c r="S156" s="54">
        <v>1</v>
      </c>
      <c r="T156" s="1" t="s">
        <v>1967</v>
      </c>
      <c r="U156" s="43"/>
      <c r="V156" s="43"/>
    </row>
    <row r="157" spans="1:22" ht="72" x14ac:dyDescent="0.25">
      <c r="A157" s="133">
        <v>1</v>
      </c>
      <c r="B157" s="6">
        <v>2</v>
      </c>
      <c r="C157" s="6">
        <v>38</v>
      </c>
      <c r="D157" s="6">
        <v>0</v>
      </c>
      <c r="E157" s="6">
        <v>0</v>
      </c>
      <c r="F157" s="26" t="s">
        <v>1968</v>
      </c>
      <c r="G157" s="6" t="s">
        <v>1969</v>
      </c>
      <c r="H157" s="15">
        <v>1</v>
      </c>
      <c r="I157" s="15">
        <v>1</v>
      </c>
      <c r="J157" s="15">
        <v>1</v>
      </c>
      <c r="K157" s="15">
        <v>1</v>
      </c>
      <c r="L157" s="122" t="s">
        <v>1882</v>
      </c>
      <c r="M157" s="123">
        <v>27</v>
      </c>
      <c r="N157" s="6" t="s">
        <v>1941</v>
      </c>
      <c r="O157" s="6" t="s">
        <v>1965</v>
      </c>
      <c r="P157" s="128">
        <v>1</v>
      </c>
      <c r="Q157" s="128">
        <v>1</v>
      </c>
      <c r="R157" s="85" t="s">
        <v>1970</v>
      </c>
      <c r="S157" s="54">
        <v>1</v>
      </c>
      <c r="T157" s="85" t="s">
        <v>1971</v>
      </c>
      <c r="U157" s="129"/>
      <c r="V157" s="129"/>
    </row>
    <row r="158" spans="1:22" ht="84" x14ac:dyDescent="0.25">
      <c r="A158" s="133">
        <v>1</v>
      </c>
      <c r="B158" s="6">
        <v>2</v>
      </c>
      <c r="C158" s="6">
        <v>39</v>
      </c>
      <c r="D158" s="6">
        <v>0</v>
      </c>
      <c r="E158" s="6">
        <v>0</v>
      </c>
      <c r="F158" s="26" t="s">
        <v>1972</v>
      </c>
      <c r="G158" s="6" t="s">
        <v>1973</v>
      </c>
      <c r="H158" s="15">
        <v>1</v>
      </c>
      <c r="I158" s="15">
        <v>1</v>
      </c>
      <c r="J158" s="15">
        <v>1</v>
      </c>
      <c r="K158" s="15">
        <v>1</v>
      </c>
      <c r="L158" s="122" t="s">
        <v>1882</v>
      </c>
      <c r="M158" s="126">
        <v>28</v>
      </c>
      <c r="N158" s="6" t="s">
        <v>1941</v>
      </c>
      <c r="O158" s="6" t="s">
        <v>1974</v>
      </c>
      <c r="P158" s="128">
        <v>1</v>
      </c>
      <c r="Q158" s="128">
        <v>1</v>
      </c>
      <c r="R158" s="85" t="s">
        <v>1975</v>
      </c>
      <c r="S158" s="54">
        <v>1</v>
      </c>
      <c r="T158" s="85" t="s">
        <v>1976</v>
      </c>
      <c r="U158" s="129"/>
      <c r="V158" s="129"/>
    </row>
    <row r="159" spans="1:22" ht="72" x14ac:dyDescent="0.25">
      <c r="A159" s="133">
        <v>1</v>
      </c>
      <c r="B159" s="6">
        <v>2</v>
      </c>
      <c r="C159" s="6">
        <v>40</v>
      </c>
      <c r="D159" s="6">
        <v>0</v>
      </c>
      <c r="E159" s="6">
        <v>0</v>
      </c>
      <c r="F159" s="26" t="s">
        <v>1977</v>
      </c>
      <c r="G159" s="6" t="s">
        <v>1978</v>
      </c>
      <c r="H159" s="15">
        <v>1</v>
      </c>
      <c r="I159" s="15">
        <v>1</v>
      </c>
      <c r="J159" s="15">
        <v>1</v>
      </c>
      <c r="K159" s="15">
        <v>1</v>
      </c>
      <c r="L159" s="122" t="s">
        <v>1882</v>
      </c>
      <c r="M159" s="123">
        <v>29</v>
      </c>
      <c r="N159" s="6" t="s">
        <v>1979</v>
      </c>
      <c r="O159" s="6" t="s">
        <v>1980</v>
      </c>
      <c r="P159" s="128">
        <v>1</v>
      </c>
      <c r="Q159" s="128">
        <v>1</v>
      </c>
      <c r="R159" s="85" t="s">
        <v>1981</v>
      </c>
      <c r="S159" s="128">
        <v>1</v>
      </c>
      <c r="T159" s="85" t="s">
        <v>1982</v>
      </c>
      <c r="U159" s="129"/>
      <c r="V159" s="129"/>
    </row>
    <row r="160" spans="1:22" ht="60" x14ac:dyDescent="0.25">
      <c r="A160" s="133">
        <v>1</v>
      </c>
      <c r="B160" s="6">
        <v>2</v>
      </c>
      <c r="C160" s="6">
        <v>41</v>
      </c>
      <c r="D160" s="6">
        <v>0</v>
      </c>
      <c r="E160" s="6">
        <v>0</v>
      </c>
      <c r="F160" s="39" t="s">
        <v>1983</v>
      </c>
      <c r="G160" s="6" t="s">
        <v>1984</v>
      </c>
      <c r="H160" s="15">
        <v>1</v>
      </c>
      <c r="I160" s="15">
        <v>1</v>
      </c>
      <c r="J160" s="15">
        <v>1</v>
      </c>
      <c r="K160" s="15">
        <v>1</v>
      </c>
      <c r="L160" s="122" t="s">
        <v>1882</v>
      </c>
      <c r="M160" s="126">
        <v>30</v>
      </c>
      <c r="N160" s="6" t="s">
        <v>1941</v>
      </c>
      <c r="O160" s="6" t="s">
        <v>1886</v>
      </c>
      <c r="P160" s="128">
        <v>1</v>
      </c>
      <c r="Q160" s="128">
        <v>1</v>
      </c>
      <c r="R160" s="85" t="s">
        <v>1985</v>
      </c>
      <c r="S160" s="128">
        <v>1</v>
      </c>
      <c r="T160" s="85" t="s">
        <v>1986</v>
      </c>
      <c r="U160" s="129"/>
      <c r="V160" s="129"/>
    </row>
    <row r="161" spans="1:22" ht="60" x14ac:dyDescent="0.25">
      <c r="A161" s="133">
        <v>1</v>
      </c>
      <c r="B161" s="6">
        <v>2</v>
      </c>
      <c r="C161" s="6">
        <v>42</v>
      </c>
      <c r="D161" s="6">
        <v>0</v>
      </c>
      <c r="E161" s="6">
        <v>0</v>
      </c>
      <c r="F161" s="114" t="s">
        <v>1987</v>
      </c>
      <c r="G161" s="6" t="s">
        <v>1988</v>
      </c>
      <c r="H161" s="15">
        <v>1</v>
      </c>
      <c r="I161" s="15">
        <v>1</v>
      </c>
      <c r="J161" s="15">
        <v>1</v>
      </c>
      <c r="K161" s="15">
        <v>1</v>
      </c>
      <c r="L161" s="122" t="s">
        <v>1882</v>
      </c>
      <c r="M161" s="123">
        <v>31</v>
      </c>
      <c r="N161" s="6" t="s">
        <v>1941</v>
      </c>
      <c r="O161" s="6" t="s">
        <v>1989</v>
      </c>
      <c r="P161" s="128">
        <v>1</v>
      </c>
      <c r="Q161" s="128">
        <v>1</v>
      </c>
      <c r="R161" s="85" t="s">
        <v>1990</v>
      </c>
      <c r="S161" s="128">
        <v>1</v>
      </c>
      <c r="T161" s="85" t="s">
        <v>1991</v>
      </c>
      <c r="U161" s="129"/>
      <c r="V161" s="129"/>
    </row>
    <row r="162" spans="1:22" ht="60" x14ac:dyDescent="0.25">
      <c r="A162" s="133">
        <v>1</v>
      </c>
      <c r="B162" s="6">
        <v>2</v>
      </c>
      <c r="C162" s="6">
        <v>43</v>
      </c>
      <c r="D162" s="6">
        <v>0</v>
      </c>
      <c r="E162" s="6">
        <v>0</v>
      </c>
      <c r="F162" s="26" t="s">
        <v>1992</v>
      </c>
      <c r="G162" s="6" t="s">
        <v>1993</v>
      </c>
      <c r="H162" s="15">
        <v>1</v>
      </c>
      <c r="I162" s="15">
        <v>1</v>
      </c>
      <c r="J162" s="15">
        <v>1</v>
      </c>
      <c r="K162" s="15">
        <v>1</v>
      </c>
      <c r="L162" s="122" t="s">
        <v>1882</v>
      </c>
      <c r="M162" s="126">
        <v>32</v>
      </c>
      <c r="N162" s="6" t="s">
        <v>1941</v>
      </c>
      <c r="O162" s="6" t="s">
        <v>1989</v>
      </c>
      <c r="P162" s="128">
        <v>1</v>
      </c>
      <c r="Q162" s="128">
        <v>1</v>
      </c>
      <c r="R162" s="85" t="s">
        <v>1994</v>
      </c>
      <c r="S162" s="128">
        <v>1</v>
      </c>
      <c r="T162" s="85" t="s">
        <v>1995</v>
      </c>
      <c r="U162" s="129"/>
      <c r="V162" s="129"/>
    </row>
    <row r="163" spans="1:22" ht="48" x14ac:dyDescent="0.25">
      <c r="A163" s="133">
        <v>1</v>
      </c>
      <c r="B163" s="6">
        <v>2</v>
      </c>
      <c r="C163" s="6">
        <v>44</v>
      </c>
      <c r="D163" s="6">
        <v>0</v>
      </c>
      <c r="E163" s="6">
        <v>0</v>
      </c>
      <c r="F163" s="26" t="s">
        <v>1996</v>
      </c>
      <c r="G163" s="6" t="s">
        <v>1997</v>
      </c>
      <c r="H163" s="15">
        <v>1</v>
      </c>
      <c r="I163" s="15">
        <v>1</v>
      </c>
      <c r="J163" s="15">
        <v>1</v>
      </c>
      <c r="K163" s="15">
        <v>1</v>
      </c>
      <c r="L163" s="122" t="s">
        <v>1882</v>
      </c>
      <c r="M163" s="123">
        <v>33</v>
      </c>
      <c r="N163" s="6" t="s">
        <v>1998</v>
      </c>
      <c r="O163" s="6" t="s">
        <v>1989</v>
      </c>
      <c r="P163" s="128">
        <v>1</v>
      </c>
      <c r="Q163" s="128">
        <v>1</v>
      </c>
      <c r="R163" s="85" t="s">
        <v>1999</v>
      </c>
      <c r="S163" s="128">
        <v>1</v>
      </c>
      <c r="T163" s="85" t="s">
        <v>2000</v>
      </c>
      <c r="U163" s="129"/>
      <c r="V163" s="129"/>
    </row>
    <row r="164" spans="1:22" ht="132" x14ac:dyDescent="0.25">
      <c r="A164" s="36">
        <v>1</v>
      </c>
      <c r="B164" s="5">
        <v>2</v>
      </c>
      <c r="C164" s="3">
        <v>45</v>
      </c>
      <c r="D164" s="5">
        <v>0</v>
      </c>
      <c r="E164" s="5">
        <v>0</v>
      </c>
      <c r="F164" s="28" t="s">
        <v>316</v>
      </c>
      <c r="G164" s="5" t="s">
        <v>99</v>
      </c>
      <c r="H164" s="10">
        <v>1</v>
      </c>
      <c r="I164" s="10">
        <v>1</v>
      </c>
      <c r="J164" s="10">
        <v>1</v>
      </c>
      <c r="K164" s="10">
        <v>1</v>
      </c>
      <c r="L164" s="64" t="s">
        <v>72</v>
      </c>
      <c r="M164" s="66">
        <v>28</v>
      </c>
      <c r="N164" s="5" t="s">
        <v>54</v>
      </c>
      <c r="O164" s="5" t="s">
        <v>317</v>
      </c>
      <c r="P164" s="17">
        <v>1</v>
      </c>
      <c r="Q164" s="17"/>
      <c r="R164" s="2" t="s">
        <v>476</v>
      </c>
      <c r="S164" s="11">
        <v>1</v>
      </c>
      <c r="T164" s="2" t="s">
        <v>477</v>
      </c>
      <c r="U164" s="44"/>
      <c r="V164" s="44"/>
    </row>
    <row r="165" spans="1:22" ht="132" x14ac:dyDescent="0.25">
      <c r="A165" s="36">
        <v>1</v>
      </c>
      <c r="B165" s="5">
        <v>2</v>
      </c>
      <c r="C165" s="5">
        <v>46</v>
      </c>
      <c r="D165" s="5">
        <v>0</v>
      </c>
      <c r="E165" s="5">
        <v>0</v>
      </c>
      <c r="F165" s="26" t="s">
        <v>318</v>
      </c>
      <c r="G165" s="6" t="s">
        <v>57</v>
      </c>
      <c r="H165" s="6"/>
      <c r="I165" s="6"/>
      <c r="J165" s="6"/>
      <c r="K165" s="6"/>
      <c r="L165" s="64" t="s">
        <v>72</v>
      </c>
      <c r="M165" s="65">
        <v>29</v>
      </c>
      <c r="N165" s="5" t="s">
        <v>54</v>
      </c>
      <c r="O165" s="6" t="s">
        <v>17</v>
      </c>
      <c r="P165" s="17"/>
      <c r="Q165" s="17"/>
      <c r="R165" s="44"/>
      <c r="S165" s="3"/>
      <c r="T165" s="44"/>
      <c r="U165" s="44"/>
      <c r="V165" s="44"/>
    </row>
    <row r="166" spans="1:22" ht="108" x14ac:dyDescent="0.25">
      <c r="A166" s="36">
        <v>1</v>
      </c>
      <c r="B166" s="5">
        <v>2</v>
      </c>
      <c r="C166" s="5">
        <v>46</v>
      </c>
      <c r="D166" s="5">
        <v>1</v>
      </c>
      <c r="E166" s="5">
        <v>0</v>
      </c>
      <c r="F166" s="30" t="s">
        <v>100</v>
      </c>
      <c r="G166" s="5" t="s">
        <v>57</v>
      </c>
      <c r="H166" s="5">
        <v>2368</v>
      </c>
      <c r="I166" s="5"/>
      <c r="J166" s="10"/>
      <c r="K166" s="5"/>
      <c r="L166" s="64" t="s">
        <v>72</v>
      </c>
      <c r="M166" s="66">
        <v>30</v>
      </c>
      <c r="N166" s="5" t="s">
        <v>54</v>
      </c>
      <c r="O166" s="5" t="s">
        <v>17</v>
      </c>
      <c r="P166" s="11">
        <v>0</v>
      </c>
      <c r="Q166" s="11"/>
      <c r="R166" s="1" t="s">
        <v>478</v>
      </c>
      <c r="S166" s="11">
        <v>1</v>
      </c>
      <c r="T166" s="1" t="s">
        <v>479</v>
      </c>
      <c r="U166" s="43"/>
      <c r="V166" s="43"/>
    </row>
    <row r="167" spans="1:22" ht="144" x14ac:dyDescent="0.25">
      <c r="A167" s="36">
        <v>1</v>
      </c>
      <c r="B167" s="5">
        <v>2</v>
      </c>
      <c r="C167" s="5">
        <v>46</v>
      </c>
      <c r="D167" s="5">
        <v>2</v>
      </c>
      <c r="E167" s="5">
        <v>0</v>
      </c>
      <c r="F167" s="30" t="s">
        <v>101</v>
      </c>
      <c r="G167" s="6" t="s">
        <v>57</v>
      </c>
      <c r="H167" s="5">
        <v>131</v>
      </c>
      <c r="I167" s="13"/>
      <c r="J167" s="10"/>
      <c r="K167" s="5"/>
      <c r="L167" s="64" t="s">
        <v>72</v>
      </c>
      <c r="M167" s="65">
        <v>31</v>
      </c>
      <c r="N167" s="5" t="s">
        <v>54</v>
      </c>
      <c r="O167" s="6" t="s">
        <v>17</v>
      </c>
      <c r="P167" s="17">
        <v>1</v>
      </c>
      <c r="Q167" s="17"/>
      <c r="R167" s="1" t="s">
        <v>378</v>
      </c>
      <c r="S167" s="11">
        <v>1</v>
      </c>
      <c r="T167" s="1" t="s">
        <v>480</v>
      </c>
      <c r="U167" s="44"/>
      <c r="V167" s="44"/>
    </row>
    <row r="168" spans="1:22" ht="108" x14ac:dyDescent="0.25">
      <c r="A168" s="36">
        <v>1</v>
      </c>
      <c r="B168" s="5">
        <v>2</v>
      </c>
      <c r="C168" s="5">
        <v>46</v>
      </c>
      <c r="D168" s="5">
        <v>3</v>
      </c>
      <c r="E168" s="5">
        <v>0</v>
      </c>
      <c r="F168" s="30" t="s">
        <v>102</v>
      </c>
      <c r="G168" s="5" t="s">
        <v>57</v>
      </c>
      <c r="H168" s="5"/>
      <c r="I168" s="5"/>
      <c r="J168" s="5">
        <f>1159+16010+1904+833+5319+26</f>
        <v>25251</v>
      </c>
      <c r="K168" s="5"/>
      <c r="L168" s="64" t="s">
        <v>72</v>
      </c>
      <c r="M168" s="66">
        <v>32</v>
      </c>
      <c r="N168" s="5" t="s">
        <v>54</v>
      </c>
      <c r="O168" s="5" t="s">
        <v>17</v>
      </c>
      <c r="P168" s="11">
        <v>0</v>
      </c>
      <c r="Q168" s="11"/>
      <c r="R168" s="1" t="s">
        <v>481</v>
      </c>
      <c r="S168" s="11">
        <v>1</v>
      </c>
      <c r="T168" s="1" t="s">
        <v>482</v>
      </c>
      <c r="U168" s="43"/>
      <c r="V168" s="43"/>
    </row>
    <row r="169" spans="1:22" ht="108" x14ac:dyDescent="0.25">
      <c r="A169" s="36">
        <v>1</v>
      </c>
      <c r="B169" s="5">
        <v>2</v>
      </c>
      <c r="C169" s="5">
        <v>46</v>
      </c>
      <c r="D169" s="5">
        <v>4</v>
      </c>
      <c r="E169" s="5">
        <v>0</v>
      </c>
      <c r="F169" s="30" t="s">
        <v>103</v>
      </c>
      <c r="G169" s="5" t="s">
        <v>57</v>
      </c>
      <c r="H169" s="5"/>
      <c r="I169" s="5">
        <f>3053+5751</f>
        <v>8804</v>
      </c>
      <c r="J169" s="10"/>
      <c r="K169" s="5"/>
      <c r="L169" s="64" t="s">
        <v>72</v>
      </c>
      <c r="M169" s="65">
        <v>33</v>
      </c>
      <c r="N169" s="5" t="s">
        <v>54</v>
      </c>
      <c r="O169" s="5" t="s">
        <v>17</v>
      </c>
      <c r="P169" s="11">
        <v>0</v>
      </c>
      <c r="Q169" s="11"/>
      <c r="R169" s="1" t="s">
        <v>483</v>
      </c>
      <c r="S169" s="11">
        <v>1</v>
      </c>
      <c r="T169" s="1" t="s">
        <v>484</v>
      </c>
      <c r="U169" s="43"/>
      <c r="V169" s="43"/>
    </row>
    <row r="170" spans="1:22" ht="144" x14ac:dyDescent="0.25">
      <c r="A170" s="36">
        <v>1</v>
      </c>
      <c r="B170" s="5">
        <v>2</v>
      </c>
      <c r="C170" s="5">
        <v>46</v>
      </c>
      <c r="D170" s="5">
        <v>5</v>
      </c>
      <c r="E170" s="5">
        <v>0</v>
      </c>
      <c r="F170" s="30" t="s">
        <v>104</v>
      </c>
      <c r="G170" s="5" t="s">
        <v>57</v>
      </c>
      <c r="H170" s="5">
        <v>1</v>
      </c>
      <c r="I170" s="5"/>
      <c r="J170" s="10"/>
      <c r="K170" s="5"/>
      <c r="L170" s="64" t="s">
        <v>72</v>
      </c>
      <c r="M170" s="66">
        <v>34</v>
      </c>
      <c r="N170" s="5" t="s">
        <v>54</v>
      </c>
      <c r="O170" s="5" t="s">
        <v>17</v>
      </c>
      <c r="P170" s="11">
        <v>0</v>
      </c>
      <c r="Q170" s="11"/>
      <c r="R170" s="1" t="s">
        <v>485</v>
      </c>
      <c r="S170" s="11">
        <v>1</v>
      </c>
      <c r="T170" s="1" t="s">
        <v>486</v>
      </c>
      <c r="U170" s="43"/>
      <c r="V170" s="43"/>
    </row>
    <row r="171" spans="1:22" ht="96" x14ac:dyDescent="0.25">
      <c r="A171" s="36">
        <v>1</v>
      </c>
      <c r="B171" s="5">
        <v>2</v>
      </c>
      <c r="C171" s="5">
        <v>47</v>
      </c>
      <c r="D171" s="5">
        <v>0</v>
      </c>
      <c r="E171" s="5">
        <v>0</v>
      </c>
      <c r="F171" s="30" t="s">
        <v>105</v>
      </c>
      <c r="G171" s="5" t="s">
        <v>18</v>
      </c>
      <c r="H171" s="10">
        <v>1</v>
      </c>
      <c r="I171" s="10">
        <v>1</v>
      </c>
      <c r="J171" s="10">
        <v>1</v>
      </c>
      <c r="K171" s="10">
        <v>1</v>
      </c>
      <c r="L171" s="64" t="s">
        <v>72</v>
      </c>
      <c r="M171" s="65">
        <v>35</v>
      </c>
      <c r="N171" s="5" t="s">
        <v>54</v>
      </c>
      <c r="O171" s="5" t="s">
        <v>17</v>
      </c>
      <c r="P171" s="11">
        <v>1</v>
      </c>
      <c r="Q171" s="11"/>
      <c r="R171" s="1" t="s">
        <v>488</v>
      </c>
      <c r="S171" s="11">
        <v>1</v>
      </c>
      <c r="T171" s="1" t="s">
        <v>489</v>
      </c>
      <c r="U171" s="43"/>
      <c r="V171" s="43"/>
    </row>
    <row r="172" spans="1:22" ht="84" x14ac:dyDescent="0.25">
      <c r="A172" s="36">
        <v>1</v>
      </c>
      <c r="B172" s="5">
        <v>2</v>
      </c>
      <c r="C172" s="5">
        <v>48</v>
      </c>
      <c r="D172" s="5">
        <v>0</v>
      </c>
      <c r="E172" s="5">
        <v>0</v>
      </c>
      <c r="F172" s="21" t="s">
        <v>106</v>
      </c>
      <c r="G172" s="5" t="s">
        <v>319</v>
      </c>
      <c r="H172" s="10">
        <v>1</v>
      </c>
      <c r="I172" s="10">
        <v>1</v>
      </c>
      <c r="J172" s="10">
        <v>1</v>
      </c>
      <c r="K172" s="10">
        <v>1</v>
      </c>
      <c r="L172" s="64" t="s">
        <v>72</v>
      </c>
      <c r="M172" s="66">
        <v>36</v>
      </c>
      <c r="N172" s="5" t="s">
        <v>54</v>
      </c>
      <c r="O172" s="5" t="s">
        <v>17</v>
      </c>
      <c r="P172" s="11">
        <v>1</v>
      </c>
      <c r="Q172" s="11"/>
      <c r="R172" s="1" t="s">
        <v>490</v>
      </c>
      <c r="S172" s="11">
        <v>1</v>
      </c>
      <c r="T172" s="1" t="s">
        <v>491</v>
      </c>
      <c r="U172" s="43"/>
      <c r="V172" s="43"/>
    </row>
    <row r="173" spans="1:22" ht="409.5" x14ac:dyDescent="0.25">
      <c r="A173" s="36">
        <v>1</v>
      </c>
      <c r="B173" s="5">
        <v>2</v>
      </c>
      <c r="C173" s="5">
        <v>49</v>
      </c>
      <c r="D173" s="5">
        <v>0</v>
      </c>
      <c r="E173" s="5">
        <v>0</v>
      </c>
      <c r="F173" s="21" t="s">
        <v>107</v>
      </c>
      <c r="G173" s="5" t="s">
        <v>108</v>
      </c>
      <c r="H173" s="10">
        <v>0.3</v>
      </c>
      <c r="I173" s="10">
        <v>0.5</v>
      </c>
      <c r="J173" s="10">
        <v>0.2</v>
      </c>
      <c r="K173" s="10" t="s">
        <v>15</v>
      </c>
      <c r="L173" s="64" t="s">
        <v>72</v>
      </c>
      <c r="M173" s="65">
        <v>37</v>
      </c>
      <c r="N173" s="5" t="s">
        <v>54</v>
      </c>
      <c r="O173" s="5" t="s">
        <v>17</v>
      </c>
      <c r="P173" s="11">
        <v>0.8</v>
      </c>
      <c r="Q173" s="11"/>
      <c r="R173" s="1" t="s">
        <v>487</v>
      </c>
      <c r="S173" s="31">
        <f>(100+90)/200</f>
        <v>0.95</v>
      </c>
      <c r="T173" s="1" t="s">
        <v>492</v>
      </c>
      <c r="U173" s="43"/>
      <c r="V173" s="43"/>
    </row>
    <row r="174" spans="1:22" ht="252" x14ac:dyDescent="0.25">
      <c r="A174" s="36">
        <v>1</v>
      </c>
      <c r="B174" s="5">
        <v>2</v>
      </c>
      <c r="C174" s="5">
        <v>50</v>
      </c>
      <c r="D174" s="5">
        <v>0</v>
      </c>
      <c r="E174" s="5">
        <v>0</v>
      </c>
      <c r="F174" s="58" t="s">
        <v>3392</v>
      </c>
      <c r="G174" s="4" t="s">
        <v>3393</v>
      </c>
      <c r="H174" s="4"/>
      <c r="I174" s="193">
        <v>1</v>
      </c>
      <c r="J174" s="4"/>
      <c r="K174" s="4"/>
      <c r="L174" s="203" t="s">
        <v>3380</v>
      </c>
      <c r="M174" s="204">
        <v>7</v>
      </c>
      <c r="N174" s="4" t="s">
        <v>3394</v>
      </c>
      <c r="O174" s="4" t="s">
        <v>14</v>
      </c>
      <c r="P174" s="86">
        <v>0</v>
      </c>
      <c r="Q174" s="86">
        <v>0</v>
      </c>
      <c r="R174" s="27" t="s">
        <v>3395</v>
      </c>
      <c r="S174" s="17">
        <v>0</v>
      </c>
      <c r="T174" s="1" t="s">
        <v>3396</v>
      </c>
      <c r="U174" s="1" t="s">
        <v>3397</v>
      </c>
      <c r="V174" s="27" t="s">
        <v>3398</v>
      </c>
    </row>
    <row r="175" spans="1:22" ht="192" x14ac:dyDescent="0.25">
      <c r="A175" s="36">
        <v>1</v>
      </c>
      <c r="B175" s="5">
        <v>2</v>
      </c>
      <c r="C175" s="5">
        <v>51</v>
      </c>
      <c r="D175" s="5">
        <v>0</v>
      </c>
      <c r="E175" s="5">
        <v>0</v>
      </c>
      <c r="F175" s="58" t="s">
        <v>3399</v>
      </c>
      <c r="G175" s="4" t="s">
        <v>3400</v>
      </c>
      <c r="H175" s="193">
        <v>1</v>
      </c>
      <c r="I175" s="193"/>
      <c r="J175" s="193"/>
      <c r="K175" s="193"/>
      <c r="L175" s="203" t="s">
        <v>3380</v>
      </c>
      <c r="M175" s="205">
        <v>8</v>
      </c>
      <c r="N175" s="4" t="s">
        <v>3394</v>
      </c>
      <c r="O175" s="6" t="s">
        <v>14</v>
      </c>
      <c r="P175" s="86">
        <v>0.4</v>
      </c>
      <c r="Q175" s="86">
        <v>0</v>
      </c>
      <c r="R175" s="58" t="s">
        <v>3401</v>
      </c>
      <c r="S175" s="17">
        <v>0.5</v>
      </c>
      <c r="T175" s="58" t="s">
        <v>3402</v>
      </c>
      <c r="U175" s="1" t="s">
        <v>3403</v>
      </c>
      <c r="V175" s="27" t="s">
        <v>3398</v>
      </c>
    </row>
    <row r="176" spans="1:22" ht="204" x14ac:dyDescent="0.25">
      <c r="A176" s="36">
        <v>1</v>
      </c>
      <c r="B176" s="5">
        <v>2</v>
      </c>
      <c r="C176" s="5">
        <v>52</v>
      </c>
      <c r="D176" s="5">
        <v>0</v>
      </c>
      <c r="E176" s="5">
        <v>0</v>
      </c>
      <c r="F176" s="58" t="s">
        <v>3404</v>
      </c>
      <c r="G176" s="4" t="s">
        <v>3405</v>
      </c>
      <c r="H176" s="4">
        <v>1</v>
      </c>
      <c r="I176" s="4">
        <v>1</v>
      </c>
      <c r="J176" s="4">
        <v>1</v>
      </c>
      <c r="K176" s="4">
        <v>1</v>
      </c>
      <c r="L176" s="203" t="s">
        <v>3380</v>
      </c>
      <c r="M176" s="204">
        <v>9</v>
      </c>
      <c r="N176" s="4" t="s">
        <v>3406</v>
      </c>
      <c r="O176" s="5" t="s">
        <v>14</v>
      </c>
      <c r="P176" s="11">
        <v>0.75</v>
      </c>
      <c r="Q176" s="11">
        <v>1</v>
      </c>
      <c r="R176" s="58" t="s">
        <v>3407</v>
      </c>
      <c r="S176" s="17">
        <v>1</v>
      </c>
      <c r="T176" s="27" t="s">
        <v>3408</v>
      </c>
      <c r="U176" s="44"/>
      <c r="V176" s="44"/>
    </row>
    <row r="177" spans="1:22" ht="168" x14ac:dyDescent="0.25">
      <c r="A177" s="36">
        <v>1</v>
      </c>
      <c r="B177" s="5">
        <v>2</v>
      </c>
      <c r="C177" s="5">
        <v>53</v>
      </c>
      <c r="D177" s="5">
        <v>0</v>
      </c>
      <c r="E177" s="5">
        <v>0</v>
      </c>
      <c r="F177" s="58" t="s">
        <v>3409</v>
      </c>
      <c r="G177" s="4" t="s">
        <v>3405</v>
      </c>
      <c r="H177" s="4">
        <v>1</v>
      </c>
      <c r="I177" s="4">
        <v>1</v>
      </c>
      <c r="J177" s="4">
        <v>1</v>
      </c>
      <c r="K177" s="4">
        <v>1</v>
      </c>
      <c r="L177" s="203" t="s">
        <v>3380</v>
      </c>
      <c r="M177" s="205">
        <v>10</v>
      </c>
      <c r="N177" s="4" t="s">
        <v>3380</v>
      </c>
      <c r="O177" s="5" t="s">
        <v>14</v>
      </c>
      <c r="P177" s="11">
        <v>0.75</v>
      </c>
      <c r="Q177" s="11">
        <v>1</v>
      </c>
      <c r="R177" s="58" t="s">
        <v>3410</v>
      </c>
      <c r="S177" s="17">
        <v>1</v>
      </c>
      <c r="T177" s="27" t="s">
        <v>3411</v>
      </c>
      <c r="U177" s="44"/>
      <c r="V177" s="44"/>
    </row>
    <row r="178" spans="1:22" ht="108" x14ac:dyDescent="0.25">
      <c r="A178" s="36">
        <v>1</v>
      </c>
      <c r="B178" s="5">
        <v>2</v>
      </c>
      <c r="C178" s="5">
        <v>54</v>
      </c>
      <c r="D178" s="5">
        <v>0</v>
      </c>
      <c r="E178" s="5">
        <v>0</v>
      </c>
      <c r="F178" s="58" t="s">
        <v>3412</v>
      </c>
      <c r="G178" s="4" t="s">
        <v>3413</v>
      </c>
      <c r="H178" s="193">
        <v>1</v>
      </c>
      <c r="I178" s="193">
        <v>1</v>
      </c>
      <c r="J178" s="193">
        <v>1</v>
      </c>
      <c r="K178" s="193">
        <v>1</v>
      </c>
      <c r="L178" s="203" t="s">
        <v>3380</v>
      </c>
      <c r="M178" s="204">
        <v>11</v>
      </c>
      <c r="N178" s="4" t="s">
        <v>3380</v>
      </c>
      <c r="O178" s="4" t="s">
        <v>14</v>
      </c>
      <c r="P178" s="11">
        <v>1</v>
      </c>
      <c r="Q178" s="11">
        <v>1</v>
      </c>
      <c r="R178" s="58" t="s">
        <v>3414</v>
      </c>
      <c r="S178" s="17">
        <v>1</v>
      </c>
      <c r="T178" s="27" t="s">
        <v>3415</v>
      </c>
      <c r="U178" s="44"/>
      <c r="V178" s="44"/>
    </row>
    <row r="179" spans="1:22" ht="36" x14ac:dyDescent="0.25">
      <c r="A179" s="33">
        <v>1</v>
      </c>
      <c r="B179" s="14">
        <v>3</v>
      </c>
      <c r="C179" s="14">
        <v>0</v>
      </c>
      <c r="D179" s="14">
        <v>0</v>
      </c>
      <c r="E179" s="14">
        <v>0</v>
      </c>
      <c r="F179" s="38" t="s">
        <v>1585</v>
      </c>
      <c r="G179" s="12"/>
      <c r="H179" s="12"/>
      <c r="I179" s="12"/>
      <c r="J179" s="12"/>
      <c r="K179" s="12"/>
      <c r="L179" s="12"/>
      <c r="M179" s="12"/>
      <c r="N179" s="12"/>
      <c r="O179" s="12"/>
      <c r="P179" s="19"/>
      <c r="Q179" s="19"/>
      <c r="R179" s="35"/>
      <c r="S179" s="63"/>
      <c r="T179" s="35"/>
      <c r="U179" s="35"/>
      <c r="V179" s="35"/>
    </row>
    <row r="180" spans="1:22" ht="409.5" x14ac:dyDescent="0.25">
      <c r="A180" s="4">
        <v>1</v>
      </c>
      <c r="B180" s="4">
        <v>3</v>
      </c>
      <c r="C180" s="4">
        <v>1</v>
      </c>
      <c r="D180" s="4">
        <v>0</v>
      </c>
      <c r="E180" s="4">
        <v>0</v>
      </c>
      <c r="F180" s="171" t="s">
        <v>2793</v>
      </c>
      <c r="G180" s="4" t="s">
        <v>2794</v>
      </c>
      <c r="H180" s="4">
        <v>3</v>
      </c>
      <c r="I180" s="4">
        <v>3</v>
      </c>
      <c r="J180" s="4">
        <v>3</v>
      </c>
      <c r="K180" s="4">
        <v>3</v>
      </c>
      <c r="L180" s="156" t="s">
        <v>2757</v>
      </c>
      <c r="M180" s="156">
        <v>14</v>
      </c>
      <c r="N180" s="4" t="s">
        <v>2795</v>
      </c>
      <c r="O180" s="4" t="s">
        <v>17</v>
      </c>
      <c r="P180" s="163">
        <v>1</v>
      </c>
      <c r="Q180" s="163">
        <v>1</v>
      </c>
      <c r="R180" s="27" t="s">
        <v>2796</v>
      </c>
      <c r="S180" s="17">
        <v>1</v>
      </c>
      <c r="T180" s="30" t="s">
        <v>2797</v>
      </c>
      <c r="U180" s="44"/>
      <c r="V180" s="44"/>
    </row>
    <row r="181" spans="1:22" ht="409.5" x14ac:dyDescent="0.25">
      <c r="A181" s="4">
        <v>1</v>
      </c>
      <c r="B181" s="4">
        <v>3</v>
      </c>
      <c r="C181" s="4">
        <v>2</v>
      </c>
      <c r="D181" s="4">
        <v>0</v>
      </c>
      <c r="E181" s="4">
        <v>0</v>
      </c>
      <c r="F181" s="172" t="s">
        <v>2798</v>
      </c>
      <c r="G181" s="4" t="s">
        <v>2799</v>
      </c>
      <c r="H181" s="173">
        <v>1</v>
      </c>
      <c r="I181" s="173">
        <v>1</v>
      </c>
      <c r="J181" s="173">
        <v>1</v>
      </c>
      <c r="K181" s="173">
        <v>1</v>
      </c>
      <c r="L181" s="156" t="s">
        <v>2757</v>
      </c>
      <c r="M181" s="156">
        <v>15</v>
      </c>
      <c r="N181" s="4" t="s">
        <v>2800</v>
      </c>
      <c r="O181" s="4" t="s">
        <v>17</v>
      </c>
      <c r="P181" s="163">
        <v>1</v>
      </c>
      <c r="Q181" s="163">
        <v>1</v>
      </c>
      <c r="R181" s="53" t="s">
        <v>2801</v>
      </c>
      <c r="S181" s="7">
        <v>1</v>
      </c>
      <c r="T181" s="53" t="s">
        <v>2802</v>
      </c>
      <c r="U181" s="44"/>
      <c r="V181" s="44"/>
    </row>
    <row r="182" spans="1:22" ht="409.5" x14ac:dyDescent="0.25">
      <c r="A182" s="4">
        <v>1</v>
      </c>
      <c r="B182" s="4">
        <v>3</v>
      </c>
      <c r="C182" s="4">
        <v>2</v>
      </c>
      <c r="D182" s="4">
        <v>0</v>
      </c>
      <c r="E182" s="4">
        <v>0</v>
      </c>
      <c r="F182" s="172"/>
      <c r="G182" s="4"/>
      <c r="H182" s="173"/>
      <c r="I182" s="173"/>
      <c r="J182" s="173"/>
      <c r="K182" s="173"/>
      <c r="L182" s="156" t="s">
        <v>2757</v>
      </c>
      <c r="M182" s="156">
        <v>16</v>
      </c>
      <c r="N182" s="4" t="s">
        <v>2800</v>
      </c>
      <c r="O182" s="174"/>
      <c r="P182" s="174"/>
      <c r="Q182" s="174"/>
      <c r="R182" s="44"/>
      <c r="S182" s="17"/>
      <c r="T182" s="27" t="s">
        <v>2803</v>
      </c>
      <c r="U182" s="44"/>
      <c r="V182" s="44"/>
    </row>
    <row r="183" spans="1:22" ht="348" x14ac:dyDescent="0.25">
      <c r="A183" s="4">
        <v>1</v>
      </c>
      <c r="B183" s="4">
        <v>3</v>
      </c>
      <c r="C183" s="4">
        <v>3</v>
      </c>
      <c r="D183" s="4">
        <v>0</v>
      </c>
      <c r="E183" s="4">
        <v>0</v>
      </c>
      <c r="F183" s="171" t="s">
        <v>2804</v>
      </c>
      <c r="G183" s="4" t="s">
        <v>2799</v>
      </c>
      <c r="H183" s="173">
        <v>1</v>
      </c>
      <c r="I183" s="173">
        <v>1</v>
      </c>
      <c r="J183" s="173">
        <v>1</v>
      </c>
      <c r="K183" s="173">
        <v>1</v>
      </c>
      <c r="L183" s="156" t="s">
        <v>2757</v>
      </c>
      <c r="M183" s="156">
        <v>17</v>
      </c>
      <c r="N183" s="4" t="s">
        <v>2800</v>
      </c>
      <c r="O183" s="4" t="s">
        <v>2805</v>
      </c>
      <c r="P183" s="163">
        <v>1</v>
      </c>
      <c r="Q183" s="163">
        <v>1</v>
      </c>
      <c r="R183" s="27" t="s">
        <v>2806</v>
      </c>
      <c r="S183" s="17">
        <v>1</v>
      </c>
      <c r="T183" s="27" t="s">
        <v>2807</v>
      </c>
      <c r="U183" s="44"/>
      <c r="V183" s="44"/>
    </row>
    <row r="184" spans="1:22" ht="120" x14ac:dyDescent="0.25">
      <c r="A184" s="4">
        <v>1</v>
      </c>
      <c r="B184" s="4">
        <v>3</v>
      </c>
      <c r="C184" s="4">
        <v>4</v>
      </c>
      <c r="D184" s="4">
        <v>0</v>
      </c>
      <c r="E184" s="4">
        <v>0</v>
      </c>
      <c r="F184" s="171" t="s">
        <v>2808</v>
      </c>
      <c r="G184" s="4" t="s">
        <v>2809</v>
      </c>
      <c r="H184" s="173">
        <v>1</v>
      </c>
      <c r="I184" s="4"/>
      <c r="J184" s="4"/>
      <c r="K184" s="173">
        <v>1</v>
      </c>
      <c r="L184" s="156" t="s">
        <v>2757</v>
      </c>
      <c r="M184" s="156">
        <v>18</v>
      </c>
      <c r="N184" s="4" t="s">
        <v>2810</v>
      </c>
      <c r="O184" s="4" t="s">
        <v>17</v>
      </c>
      <c r="P184" s="163">
        <v>1</v>
      </c>
      <c r="Q184" s="163"/>
      <c r="R184" s="41" t="s">
        <v>2811</v>
      </c>
      <c r="S184" s="17">
        <v>1</v>
      </c>
      <c r="T184" s="27" t="s">
        <v>2812</v>
      </c>
      <c r="U184" s="44"/>
      <c r="V184" s="44"/>
    </row>
    <row r="185" spans="1:22" ht="409.5" x14ac:dyDescent="0.25">
      <c r="A185" s="4">
        <v>1</v>
      </c>
      <c r="B185" s="4">
        <v>3</v>
      </c>
      <c r="C185" s="4">
        <v>5</v>
      </c>
      <c r="D185" s="4">
        <v>0</v>
      </c>
      <c r="E185" s="4">
        <v>0</v>
      </c>
      <c r="F185" s="117" t="s">
        <v>2813</v>
      </c>
      <c r="G185" s="131" t="s">
        <v>2814</v>
      </c>
      <c r="H185" s="162">
        <v>0.8</v>
      </c>
      <c r="I185" s="162">
        <v>0.2</v>
      </c>
      <c r="J185" s="162"/>
      <c r="K185" s="162"/>
      <c r="L185" s="156" t="s">
        <v>2757</v>
      </c>
      <c r="M185" s="156">
        <v>19</v>
      </c>
      <c r="N185" s="4" t="s">
        <v>2815</v>
      </c>
      <c r="O185" s="131" t="s">
        <v>17</v>
      </c>
      <c r="P185" s="163">
        <v>1</v>
      </c>
      <c r="Q185" s="163"/>
      <c r="R185" s="41" t="s">
        <v>2784</v>
      </c>
      <c r="S185" s="17">
        <v>1</v>
      </c>
      <c r="T185" s="41" t="s">
        <v>2816</v>
      </c>
      <c r="U185" s="44"/>
      <c r="V185" s="44"/>
    </row>
    <row r="186" spans="1:22" ht="168" x14ac:dyDescent="0.25">
      <c r="A186" s="4">
        <v>1</v>
      </c>
      <c r="B186" s="4">
        <v>3</v>
      </c>
      <c r="C186" s="4">
        <v>5</v>
      </c>
      <c r="D186" s="4">
        <v>0</v>
      </c>
      <c r="E186" s="4">
        <v>0</v>
      </c>
      <c r="F186" s="117"/>
      <c r="G186" s="131"/>
      <c r="H186" s="162"/>
      <c r="I186" s="162"/>
      <c r="J186" s="162"/>
      <c r="K186" s="162"/>
      <c r="L186" s="156" t="s">
        <v>2757</v>
      </c>
      <c r="M186" s="156">
        <v>20</v>
      </c>
      <c r="N186" s="4" t="s">
        <v>2815</v>
      </c>
      <c r="O186" s="174"/>
      <c r="P186" s="174"/>
      <c r="Q186" s="174"/>
      <c r="R186" s="44"/>
      <c r="S186" s="17"/>
      <c r="T186" s="175" t="s">
        <v>2817</v>
      </c>
      <c r="U186" s="44"/>
      <c r="V186" s="44"/>
    </row>
    <row r="187" spans="1:22" ht="408" x14ac:dyDescent="0.25">
      <c r="A187" s="4">
        <v>1</v>
      </c>
      <c r="B187" s="4">
        <v>3</v>
      </c>
      <c r="C187" s="4">
        <v>6</v>
      </c>
      <c r="D187" s="4">
        <v>0</v>
      </c>
      <c r="E187" s="4">
        <v>0</v>
      </c>
      <c r="F187" s="117" t="s">
        <v>2818</v>
      </c>
      <c r="G187" s="131" t="s">
        <v>2819</v>
      </c>
      <c r="H187" s="176">
        <v>1</v>
      </c>
      <c r="I187" s="176">
        <v>2</v>
      </c>
      <c r="J187" s="176">
        <v>2</v>
      </c>
      <c r="K187" s="176"/>
      <c r="L187" s="156" t="s">
        <v>2757</v>
      </c>
      <c r="M187" s="156">
        <v>21</v>
      </c>
      <c r="N187" s="131" t="s">
        <v>2795</v>
      </c>
      <c r="O187" s="131" t="s">
        <v>17</v>
      </c>
      <c r="P187" s="163">
        <v>0.6</v>
      </c>
      <c r="Q187" s="163">
        <v>0.2</v>
      </c>
      <c r="R187" s="41" t="s">
        <v>2820</v>
      </c>
      <c r="S187" s="7">
        <v>0.8</v>
      </c>
      <c r="T187" s="41" t="s">
        <v>2821</v>
      </c>
      <c r="U187" s="41" t="s">
        <v>2822</v>
      </c>
      <c r="V187" s="44"/>
    </row>
    <row r="188" spans="1:22" ht="180" x14ac:dyDescent="0.25">
      <c r="A188" s="4">
        <v>1</v>
      </c>
      <c r="B188" s="4">
        <v>3</v>
      </c>
      <c r="C188" s="4">
        <v>7</v>
      </c>
      <c r="D188" s="4">
        <v>0</v>
      </c>
      <c r="E188" s="4">
        <v>0</v>
      </c>
      <c r="F188" s="117" t="s">
        <v>2823</v>
      </c>
      <c r="G188" s="131" t="s">
        <v>2824</v>
      </c>
      <c r="H188" s="176">
        <v>3</v>
      </c>
      <c r="I188" s="176">
        <v>3</v>
      </c>
      <c r="J188" s="176">
        <v>3</v>
      </c>
      <c r="K188" s="176">
        <v>3</v>
      </c>
      <c r="L188" s="156" t="s">
        <v>2757</v>
      </c>
      <c r="M188" s="156">
        <v>22</v>
      </c>
      <c r="N188" s="131" t="s">
        <v>2760</v>
      </c>
      <c r="O188" s="131" t="s">
        <v>17</v>
      </c>
      <c r="P188" s="163">
        <v>0.75</v>
      </c>
      <c r="Q188" s="163">
        <v>0.25</v>
      </c>
      <c r="R188" s="168" t="s">
        <v>2825</v>
      </c>
      <c r="S188" s="17">
        <v>1</v>
      </c>
      <c r="T188" s="168" t="s">
        <v>2826</v>
      </c>
      <c r="U188" s="44"/>
      <c r="V188" s="44"/>
    </row>
    <row r="189" spans="1:22" ht="180" x14ac:dyDescent="0.25">
      <c r="A189" s="4">
        <v>1</v>
      </c>
      <c r="B189" s="4">
        <v>3</v>
      </c>
      <c r="C189" s="4">
        <v>8</v>
      </c>
      <c r="D189" s="4">
        <v>0</v>
      </c>
      <c r="E189" s="4">
        <v>0</v>
      </c>
      <c r="F189" s="117" t="s">
        <v>2827</v>
      </c>
      <c r="G189" s="131" t="s">
        <v>2828</v>
      </c>
      <c r="H189" s="176">
        <v>3</v>
      </c>
      <c r="I189" s="176">
        <v>3</v>
      </c>
      <c r="J189" s="176">
        <v>3</v>
      </c>
      <c r="K189" s="176">
        <v>3</v>
      </c>
      <c r="L189" s="156" t="s">
        <v>2757</v>
      </c>
      <c r="M189" s="156">
        <v>23</v>
      </c>
      <c r="N189" s="131" t="s">
        <v>2760</v>
      </c>
      <c r="O189" s="131" t="s">
        <v>17</v>
      </c>
      <c r="P189" s="163">
        <v>0.75</v>
      </c>
      <c r="Q189" s="163">
        <v>0.25</v>
      </c>
      <c r="R189" s="168" t="s">
        <v>2829</v>
      </c>
      <c r="S189" s="17">
        <v>1</v>
      </c>
      <c r="T189" s="168" t="s">
        <v>2830</v>
      </c>
      <c r="U189" s="44"/>
      <c r="V189" s="44"/>
    </row>
    <row r="190" spans="1:22" ht="348" x14ac:dyDescent="0.25">
      <c r="A190" s="36">
        <v>1</v>
      </c>
      <c r="B190" s="5">
        <v>3</v>
      </c>
      <c r="C190" s="5">
        <v>9</v>
      </c>
      <c r="D190" s="5">
        <v>0</v>
      </c>
      <c r="E190" s="5">
        <v>0</v>
      </c>
      <c r="F190" s="53" t="s">
        <v>2446</v>
      </c>
      <c r="G190" s="5" t="s">
        <v>2447</v>
      </c>
      <c r="H190" s="10">
        <v>0.33</v>
      </c>
      <c r="I190" s="10">
        <v>0.33</v>
      </c>
      <c r="J190" s="10">
        <v>0.33</v>
      </c>
      <c r="K190" s="10"/>
      <c r="L190" s="140" t="s">
        <v>2223</v>
      </c>
      <c r="M190" s="142">
        <v>94</v>
      </c>
      <c r="N190" s="5" t="s">
        <v>2448</v>
      </c>
      <c r="O190" s="5" t="s">
        <v>17</v>
      </c>
      <c r="P190" s="11">
        <v>1</v>
      </c>
      <c r="Q190" s="11"/>
      <c r="R190" s="1" t="s">
        <v>2449</v>
      </c>
      <c r="S190" s="11">
        <v>1</v>
      </c>
      <c r="T190" s="1" t="s">
        <v>2450</v>
      </c>
      <c r="U190" s="43"/>
      <c r="V190" s="43"/>
    </row>
    <row r="191" spans="1:22" ht="288" x14ac:dyDescent="0.25">
      <c r="A191" s="5">
        <v>1</v>
      </c>
      <c r="B191" s="5">
        <v>3</v>
      </c>
      <c r="C191" s="5">
        <v>10</v>
      </c>
      <c r="D191" s="5">
        <v>0</v>
      </c>
      <c r="E191" s="5">
        <v>0</v>
      </c>
      <c r="F191" s="30" t="s">
        <v>1586</v>
      </c>
      <c r="G191" s="5" t="s">
        <v>1587</v>
      </c>
      <c r="H191" s="5"/>
      <c r="I191" s="5">
        <v>1</v>
      </c>
      <c r="J191" s="5"/>
      <c r="K191" s="5">
        <v>1</v>
      </c>
      <c r="L191" s="106" t="s">
        <v>1579</v>
      </c>
      <c r="M191" s="109">
        <v>4</v>
      </c>
      <c r="N191" s="5" t="s">
        <v>1588</v>
      </c>
      <c r="O191" s="5" t="s">
        <v>24</v>
      </c>
      <c r="P191" s="17">
        <v>0.5</v>
      </c>
      <c r="Q191" s="17">
        <v>0</v>
      </c>
      <c r="R191" s="44" t="s">
        <v>1589</v>
      </c>
      <c r="S191" s="17">
        <v>0.5</v>
      </c>
      <c r="T191" s="27" t="s">
        <v>1590</v>
      </c>
      <c r="U191" s="27" t="s">
        <v>1591</v>
      </c>
      <c r="V191" s="27" t="s">
        <v>1592</v>
      </c>
    </row>
    <row r="192" spans="1:22" ht="36" x14ac:dyDescent="0.25">
      <c r="A192" s="14">
        <v>1</v>
      </c>
      <c r="B192" s="14">
        <v>4</v>
      </c>
      <c r="C192" s="14">
        <v>0</v>
      </c>
      <c r="D192" s="14">
        <v>0</v>
      </c>
      <c r="E192" s="14">
        <v>0</v>
      </c>
      <c r="F192" s="37" t="s">
        <v>20</v>
      </c>
      <c r="G192" s="14"/>
      <c r="H192" s="14"/>
      <c r="I192" s="14"/>
      <c r="J192" s="14"/>
      <c r="K192" s="14"/>
      <c r="L192" s="14"/>
      <c r="M192" s="14"/>
      <c r="N192" s="14"/>
      <c r="O192" s="14"/>
      <c r="P192" s="19"/>
      <c r="Q192" s="19"/>
      <c r="R192" s="46"/>
      <c r="S192" s="69"/>
      <c r="T192" s="46"/>
      <c r="U192" s="46"/>
      <c r="V192" s="46"/>
    </row>
    <row r="193" spans="1:22" ht="409.5" x14ac:dyDescent="0.25">
      <c r="A193" s="4">
        <v>1</v>
      </c>
      <c r="B193" s="4">
        <v>4</v>
      </c>
      <c r="C193" s="4">
        <v>1</v>
      </c>
      <c r="D193" s="4">
        <v>0</v>
      </c>
      <c r="E193" s="4">
        <v>0</v>
      </c>
      <c r="F193" s="117" t="s">
        <v>2831</v>
      </c>
      <c r="G193" s="131" t="s">
        <v>1751</v>
      </c>
      <c r="H193" s="176">
        <v>7</v>
      </c>
      <c r="I193" s="176">
        <v>5</v>
      </c>
      <c r="J193" s="176">
        <v>5</v>
      </c>
      <c r="K193" s="176"/>
      <c r="L193" s="156" t="s">
        <v>2757</v>
      </c>
      <c r="M193" s="156">
        <v>25</v>
      </c>
      <c r="N193" s="131" t="s">
        <v>2760</v>
      </c>
      <c r="O193" s="131" t="s">
        <v>17</v>
      </c>
      <c r="P193" s="163">
        <v>1</v>
      </c>
      <c r="Q193" s="163"/>
      <c r="R193" s="44" t="s">
        <v>1908</v>
      </c>
      <c r="S193" s="17">
        <v>1</v>
      </c>
      <c r="T193" s="168" t="s">
        <v>2832</v>
      </c>
      <c r="U193" s="44"/>
      <c r="V193" s="44"/>
    </row>
    <row r="194" spans="1:22" ht="108" x14ac:dyDescent="0.25">
      <c r="A194" s="5">
        <v>1</v>
      </c>
      <c r="B194" s="5">
        <v>4</v>
      </c>
      <c r="C194" s="5">
        <v>2</v>
      </c>
      <c r="D194" s="5">
        <v>0</v>
      </c>
      <c r="E194" s="5">
        <v>0</v>
      </c>
      <c r="F194" s="53" t="s">
        <v>781</v>
      </c>
      <c r="G194" s="75" t="s">
        <v>782</v>
      </c>
      <c r="H194" s="76">
        <v>0</v>
      </c>
      <c r="I194" s="76">
        <v>0</v>
      </c>
      <c r="J194" s="76">
        <v>0</v>
      </c>
      <c r="K194" s="76">
        <v>0</v>
      </c>
      <c r="L194" s="73" t="s">
        <v>780</v>
      </c>
      <c r="M194" s="77">
        <v>2</v>
      </c>
      <c r="N194" s="75" t="s">
        <v>783</v>
      </c>
      <c r="O194" s="75" t="s">
        <v>784</v>
      </c>
      <c r="P194" s="76">
        <v>0.5</v>
      </c>
      <c r="Q194" s="76">
        <v>0.5</v>
      </c>
      <c r="R194" s="27" t="s">
        <v>785</v>
      </c>
      <c r="S194" s="78">
        <v>1</v>
      </c>
      <c r="T194" s="27" t="s">
        <v>785</v>
      </c>
      <c r="U194" s="44"/>
      <c r="V194" s="44"/>
    </row>
    <row r="195" spans="1:22" ht="108" x14ac:dyDescent="0.25">
      <c r="A195" s="5">
        <v>1</v>
      </c>
      <c r="B195" s="5">
        <v>4</v>
      </c>
      <c r="C195" s="5">
        <v>3</v>
      </c>
      <c r="D195" s="5">
        <v>0</v>
      </c>
      <c r="E195" s="5">
        <v>0</v>
      </c>
      <c r="F195" s="53" t="s">
        <v>2451</v>
      </c>
      <c r="G195" s="5" t="s">
        <v>2452</v>
      </c>
      <c r="H195" s="10"/>
      <c r="I195" s="10">
        <v>0.5</v>
      </c>
      <c r="J195" s="10">
        <v>0.5</v>
      </c>
      <c r="K195" s="10"/>
      <c r="L195" s="140" t="s">
        <v>2223</v>
      </c>
      <c r="M195" s="142">
        <v>96</v>
      </c>
      <c r="N195" s="5" t="s">
        <v>2223</v>
      </c>
      <c r="O195" s="75" t="s">
        <v>784</v>
      </c>
      <c r="P195" s="11">
        <v>1</v>
      </c>
      <c r="Q195" s="11"/>
      <c r="R195" s="1" t="s">
        <v>2302</v>
      </c>
      <c r="S195" s="11">
        <v>1</v>
      </c>
      <c r="T195" s="1" t="s">
        <v>2453</v>
      </c>
      <c r="U195" s="43"/>
      <c r="V195" s="43"/>
    </row>
    <row r="196" spans="1:22" ht="204" x14ac:dyDescent="0.25">
      <c r="A196" s="5">
        <v>1</v>
      </c>
      <c r="B196" s="5">
        <v>4</v>
      </c>
      <c r="C196" s="5">
        <v>4</v>
      </c>
      <c r="D196" s="5">
        <v>0</v>
      </c>
      <c r="E196" s="5">
        <v>0</v>
      </c>
      <c r="F196" s="58" t="s">
        <v>3416</v>
      </c>
      <c r="G196" s="4" t="s">
        <v>3417</v>
      </c>
      <c r="H196" s="193">
        <v>1</v>
      </c>
      <c r="I196" s="193">
        <v>1</v>
      </c>
      <c r="J196" s="193">
        <v>1</v>
      </c>
      <c r="K196" s="193">
        <v>1</v>
      </c>
      <c r="L196" s="203" t="s">
        <v>3380</v>
      </c>
      <c r="M196" s="204">
        <v>13</v>
      </c>
      <c r="N196" s="4" t="s">
        <v>3418</v>
      </c>
      <c r="O196" s="4" t="s">
        <v>14</v>
      </c>
      <c r="P196" s="11">
        <v>1</v>
      </c>
      <c r="Q196" s="11">
        <v>1</v>
      </c>
      <c r="R196" s="27" t="s">
        <v>3419</v>
      </c>
      <c r="S196" s="17">
        <v>1</v>
      </c>
      <c r="T196" s="58" t="s">
        <v>3420</v>
      </c>
      <c r="U196" s="44"/>
      <c r="V196" s="44"/>
    </row>
    <row r="197" spans="1:22" ht="96" x14ac:dyDescent="0.25">
      <c r="A197" s="5">
        <v>1</v>
      </c>
      <c r="B197" s="5">
        <v>4</v>
      </c>
      <c r="C197" s="13">
        <v>5</v>
      </c>
      <c r="D197" s="5">
        <v>0</v>
      </c>
      <c r="E197" s="5">
        <v>0</v>
      </c>
      <c r="F197" s="58" t="s">
        <v>3421</v>
      </c>
      <c r="G197" s="4" t="s">
        <v>3422</v>
      </c>
      <c r="H197" s="193"/>
      <c r="I197" s="193">
        <v>1</v>
      </c>
      <c r="J197" s="193"/>
      <c r="K197" s="193"/>
      <c r="L197" s="203" t="s">
        <v>3380</v>
      </c>
      <c r="M197" s="205">
        <v>14</v>
      </c>
      <c r="N197" s="4" t="s">
        <v>3380</v>
      </c>
      <c r="O197" s="4" t="s">
        <v>14</v>
      </c>
      <c r="P197" s="17">
        <v>0.9</v>
      </c>
      <c r="Q197" s="17">
        <v>1</v>
      </c>
      <c r="R197" s="27" t="s">
        <v>3423</v>
      </c>
      <c r="S197" s="17">
        <v>1</v>
      </c>
      <c r="T197" s="27" t="s">
        <v>3424</v>
      </c>
      <c r="U197" s="44"/>
      <c r="V197" s="44"/>
    </row>
    <row r="198" spans="1:22" ht="180" x14ac:dyDescent="0.25">
      <c r="A198" s="5">
        <v>1</v>
      </c>
      <c r="B198" s="5">
        <v>4</v>
      </c>
      <c r="C198" s="5">
        <v>6</v>
      </c>
      <c r="D198" s="5">
        <v>0</v>
      </c>
      <c r="E198" s="5">
        <v>0</v>
      </c>
      <c r="F198" s="53" t="s">
        <v>786</v>
      </c>
      <c r="G198" s="6" t="s">
        <v>30</v>
      </c>
      <c r="H198" s="10"/>
      <c r="I198" s="10">
        <v>0.5</v>
      </c>
      <c r="J198" s="10">
        <v>0.5</v>
      </c>
      <c r="K198" s="10"/>
      <c r="L198" s="73" t="s">
        <v>780</v>
      </c>
      <c r="M198" s="77">
        <v>3</v>
      </c>
      <c r="N198" s="5" t="s">
        <v>787</v>
      </c>
      <c r="O198" s="5" t="s">
        <v>788</v>
      </c>
      <c r="P198" s="17">
        <v>0</v>
      </c>
      <c r="Q198" s="17">
        <v>0</v>
      </c>
      <c r="R198" s="27" t="s">
        <v>789</v>
      </c>
      <c r="S198" s="17">
        <v>0</v>
      </c>
      <c r="T198" s="27" t="s">
        <v>789</v>
      </c>
      <c r="U198" s="27" t="s">
        <v>790</v>
      </c>
      <c r="V198" s="27" t="s">
        <v>791</v>
      </c>
    </row>
    <row r="199" spans="1:22" ht="180" x14ac:dyDescent="0.25">
      <c r="A199" s="5">
        <v>1</v>
      </c>
      <c r="B199" s="5">
        <v>4</v>
      </c>
      <c r="C199" s="5">
        <v>6</v>
      </c>
      <c r="D199" s="5">
        <v>0</v>
      </c>
      <c r="E199" s="5">
        <v>0</v>
      </c>
      <c r="F199" s="53" t="s">
        <v>786</v>
      </c>
      <c r="G199" s="5" t="s">
        <v>30</v>
      </c>
      <c r="H199" s="10"/>
      <c r="I199" s="10">
        <v>0.5</v>
      </c>
      <c r="J199" s="10">
        <v>0.5</v>
      </c>
      <c r="K199" s="10"/>
      <c r="L199" s="140" t="s">
        <v>2223</v>
      </c>
      <c r="M199" s="141">
        <v>97</v>
      </c>
      <c r="N199" s="5" t="s">
        <v>787</v>
      </c>
      <c r="O199" s="5" t="s">
        <v>788</v>
      </c>
      <c r="P199" s="11">
        <v>0</v>
      </c>
      <c r="Q199" s="11">
        <v>0</v>
      </c>
      <c r="R199" s="1" t="s">
        <v>871</v>
      </c>
      <c r="S199" s="11">
        <v>0</v>
      </c>
      <c r="T199" s="1" t="s">
        <v>872</v>
      </c>
      <c r="U199" s="1" t="s">
        <v>2454</v>
      </c>
      <c r="V199" s="1" t="s">
        <v>2455</v>
      </c>
    </row>
    <row r="200" spans="1:22" ht="192" x14ac:dyDescent="0.25">
      <c r="A200" s="5">
        <v>1</v>
      </c>
      <c r="B200" s="5">
        <v>4</v>
      </c>
      <c r="C200" s="5">
        <v>6</v>
      </c>
      <c r="D200" s="5">
        <v>0</v>
      </c>
      <c r="E200" s="5">
        <v>0</v>
      </c>
      <c r="F200" s="53" t="s">
        <v>786</v>
      </c>
      <c r="G200" s="5" t="s">
        <v>30</v>
      </c>
      <c r="H200" s="10"/>
      <c r="I200" s="10">
        <v>0.5</v>
      </c>
      <c r="J200" s="10">
        <v>0.5</v>
      </c>
      <c r="K200" s="10"/>
      <c r="L200" s="122" t="s">
        <v>1882</v>
      </c>
      <c r="M200" s="123">
        <v>35</v>
      </c>
      <c r="N200" s="5" t="s">
        <v>787</v>
      </c>
      <c r="O200" s="5" t="s">
        <v>788</v>
      </c>
      <c r="P200" s="54">
        <v>0</v>
      </c>
      <c r="Q200" s="54">
        <v>0.8</v>
      </c>
      <c r="R200" s="1" t="s">
        <v>2001</v>
      </c>
      <c r="S200" s="54">
        <v>0.8</v>
      </c>
      <c r="T200" s="1" t="s">
        <v>2001</v>
      </c>
      <c r="U200" s="1" t="s">
        <v>2002</v>
      </c>
      <c r="V200" s="1" t="s">
        <v>2003</v>
      </c>
    </row>
    <row r="201" spans="1:22" ht="84" x14ac:dyDescent="0.25">
      <c r="A201" s="6">
        <v>1</v>
      </c>
      <c r="B201" s="6">
        <v>4</v>
      </c>
      <c r="C201" s="6">
        <v>7</v>
      </c>
      <c r="D201" s="6">
        <v>0</v>
      </c>
      <c r="E201" s="6">
        <v>0</v>
      </c>
      <c r="F201" s="26" t="s">
        <v>2004</v>
      </c>
      <c r="G201" s="6" t="s">
        <v>2005</v>
      </c>
      <c r="H201" s="15">
        <v>1</v>
      </c>
      <c r="I201" s="15">
        <v>1</v>
      </c>
      <c r="J201" s="15">
        <v>1</v>
      </c>
      <c r="K201" s="15">
        <v>1</v>
      </c>
      <c r="L201" s="122" t="s">
        <v>1882</v>
      </c>
      <c r="M201" s="126">
        <v>36</v>
      </c>
      <c r="N201" s="6" t="s">
        <v>2006</v>
      </c>
      <c r="O201" s="6" t="s">
        <v>2007</v>
      </c>
      <c r="P201" s="128">
        <v>1</v>
      </c>
      <c r="Q201" s="128">
        <v>1</v>
      </c>
      <c r="R201" s="85" t="s">
        <v>2008</v>
      </c>
      <c r="S201" s="128">
        <v>1</v>
      </c>
      <c r="T201" s="85" t="s">
        <v>2009</v>
      </c>
      <c r="U201" s="129"/>
      <c r="V201" s="129"/>
    </row>
    <row r="202" spans="1:22" ht="312" x14ac:dyDescent="0.25">
      <c r="A202" s="5">
        <v>1</v>
      </c>
      <c r="B202" s="5">
        <v>4</v>
      </c>
      <c r="C202" s="5">
        <v>8</v>
      </c>
      <c r="D202" s="5">
        <v>0</v>
      </c>
      <c r="E202" s="5">
        <v>0</v>
      </c>
      <c r="F202" s="30" t="s">
        <v>2010</v>
      </c>
      <c r="G202" s="5" t="s">
        <v>2011</v>
      </c>
      <c r="H202" s="5">
        <v>4587</v>
      </c>
      <c r="I202" s="5">
        <v>4587</v>
      </c>
      <c r="J202" s="5">
        <v>4587</v>
      </c>
      <c r="K202" s="5">
        <v>4587</v>
      </c>
      <c r="L202" s="122" t="s">
        <v>1882</v>
      </c>
      <c r="M202" s="123">
        <v>37</v>
      </c>
      <c r="N202" s="5" t="s">
        <v>1885</v>
      </c>
      <c r="O202" s="5" t="s">
        <v>21</v>
      </c>
      <c r="P202" s="54">
        <v>0.55000000000000004</v>
      </c>
      <c r="Q202" s="54">
        <v>1</v>
      </c>
      <c r="R202" s="1" t="s">
        <v>2012</v>
      </c>
      <c r="S202" s="128">
        <v>1</v>
      </c>
      <c r="T202" s="1" t="s">
        <v>2013</v>
      </c>
      <c r="U202" s="43"/>
      <c r="V202" s="43"/>
    </row>
    <row r="203" spans="1:22" ht="276" x14ac:dyDescent="0.25">
      <c r="A203" s="6">
        <v>1</v>
      </c>
      <c r="B203" s="6">
        <v>4</v>
      </c>
      <c r="C203" s="6">
        <v>9</v>
      </c>
      <c r="D203" s="6">
        <v>0</v>
      </c>
      <c r="E203" s="6">
        <v>0</v>
      </c>
      <c r="F203" s="26" t="s">
        <v>2014</v>
      </c>
      <c r="G203" s="6" t="s">
        <v>2015</v>
      </c>
      <c r="H203" s="15">
        <v>0.5</v>
      </c>
      <c r="I203" s="15">
        <v>0.5</v>
      </c>
      <c r="J203" s="116"/>
      <c r="K203" s="116"/>
      <c r="L203" s="122" t="s">
        <v>1882</v>
      </c>
      <c r="M203" s="126">
        <v>38</v>
      </c>
      <c r="N203" s="6" t="s">
        <v>1907</v>
      </c>
      <c r="O203" s="6" t="s">
        <v>21</v>
      </c>
      <c r="P203" s="128">
        <v>0.9</v>
      </c>
      <c r="Q203" s="128">
        <v>1</v>
      </c>
      <c r="R203" s="85" t="s">
        <v>2016</v>
      </c>
      <c r="S203" s="128">
        <v>1</v>
      </c>
      <c r="T203" s="85" t="s">
        <v>2017</v>
      </c>
      <c r="U203" s="129"/>
      <c r="V203" s="129"/>
    </row>
    <row r="204" spans="1:22" ht="216" x14ac:dyDescent="0.25">
      <c r="A204" s="6">
        <v>1</v>
      </c>
      <c r="B204" s="6">
        <v>4</v>
      </c>
      <c r="C204" s="6">
        <v>9</v>
      </c>
      <c r="D204" s="6">
        <v>0</v>
      </c>
      <c r="E204" s="6">
        <v>0</v>
      </c>
      <c r="F204" s="26"/>
      <c r="G204" s="6"/>
      <c r="H204" s="15"/>
      <c r="I204" s="15"/>
      <c r="J204" s="116"/>
      <c r="K204" s="116"/>
      <c r="L204" s="122" t="s">
        <v>1882</v>
      </c>
      <c r="M204" s="123">
        <v>39</v>
      </c>
      <c r="N204" s="6"/>
      <c r="O204" s="6"/>
      <c r="P204" s="128"/>
      <c r="Q204" s="128"/>
      <c r="R204" s="85"/>
      <c r="S204" s="130"/>
      <c r="T204" s="85" t="s">
        <v>2018</v>
      </c>
      <c r="U204" s="129"/>
      <c r="V204" s="129"/>
    </row>
    <row r="205" spans="1:22" ht="300" x14ac:dyDescent="0.25">
      <c r="A205" s="6">
        <v>1</v>
      </c>
      <c r="B205" s="6">
        <v>4</v>
      </c>
      <c r="C205" s="6">
        <v>9</v>
      </c>
      <c r="D205" s="6">
        <v>0</v>
      </c>
      <c r="E205" s="6">
        <v>0</v>
      </c>
      <c r="F205" s="26"/>
      <c r="G205" s="6"/>
      <c r="H205" s="15"/>
      <c r="I205" s="116"/>
      <c r="J205" s="116"/>
      <c r="K205" s="116"/>
      <c r="L205" s="122" t="s">
        <v>1882</v>
      </c>
      <c r="M205" s="126">
        <v>40</v>
      </c>
      <c r="N205" s="6" t="s">
        <v>1907</v>
      </c>
      <c r="O205" s="130"/>
      <c r="P205" s="130"/>
      <c r="Q205" s="130"/>
      <c r="R205" s="129"/>
      <c r="S205" s="130"/>
      <c r="T205" s="85" t="s">
        <v>2019</v>
      </c>
      <c r="U205" s="129"/>
      <c r="V205" s="129"/>
    </row>
    <row r="206" spans="1:22" ht="204" x14ac:dyDescent="0.25">
      <c r="A206" s="6">
        <v>1</v>
      </c>
      <c r="B206" s="6">
        <v>4</v>
      </c>
      <c r="C206" s="6">
        <v>10</v>
      </c>
      <c r="D206" s="6">
        <v>0</v>
      </c>
      <c r="E206" s="6">
        <v>0</v>
      </c>
      <c r="F206" s="26" t="s">
        <v>2020</v>
      </c>
      <c r="G206" s="6" t="s">
        <v>2021</v>
      </c>
      <c r="H206" s="6">
        <v>300</v>
      </c>
      <c r="I206" s="116">
        <v>95600</v>
      </c>
      <c r="J206" s="116">
        <v>95600</v>
      </c>
      <c r="K206" s="116">
        <v>95500</v>
      </c>
      <c r="L206" s="122" t="s">
        <v>1882</v>
      </c>
      <c r="M206" s="123">
        <v>41</v>
      </c>
      <c r="N206" s="6" t="s">
        <v>1885</v>
      </c>
      <c r="O206" s="6" t="s">
        <v>21</v>
      </c>
      <c r="P206" s="84">
        <v>0.5</v>
      </c>
      <c r="Q206" s="84">
        <v>0.83</v>
      </c>
      <c r="R206" s="85" t="s">
        <v>2022</v>
      </c>
      <c r="S206" s="128">
        <v>0.85</v>
      </c>
      <c r="T206" s="85" t="s">
        <v>2023</v>
      </c>
      <c r="U206" s="85" t="s">
        <v>2024</v>
      </c>
      <c r="V206" s="85" t="s">
        <v>2025</v>
      </c>
    </row>
    <row r="207" spans="1:22" ht="108" x14ac:dyDescent="0.25">
      <c r="A207" s="5">
        <v>1</v>
      </c>
      <c r="B207" s="5">
        <v>4</v>
      </c>
      <c r="C207" s="5">
        <v>11</v>
      </c>
      <c r="D207" s="5">
        <v>0</v>
      </c>
      <c r="E207" s="5">
        <v>0</v>
      </c>
      <c r="F207" s="30" t="s">
        <v>1593</v>
      </c>
      <c r="G207" s="5" t="s">
        <v>1594</v>
      </c>
      <c r="H207" s="5"/>
      <c r="I207" s="5"/>
      <c r="J207" s="5"/>
      <c r="K207" s="5"/>
      <c r="L207" s="106" t="s">
        <v>1579</v>
      </c>
      <c r="M207" s="109">
        <v>6</v>
      </c>
      <c r="N207" s="5" t="s">
        <v>1595</v>
      </c>
      <c r="O207" s="5" t="s">
        <v>21</v>
      </c>
      <c r="P207" s="17"/>
      <c r="Q207" s="17"/>
      <c r="R207" s="44"/>
      <c r="S207" s="17"/>
      <c r="T207" s="27"/>
      <c r="U207" s="27"/>
      <c r="V207" s="27"/>
    </row>
    <row r="208" spans="1:22" ht="396" x14ac:dyDescent="0.25">
      <c r="A208" s="5">
        <v>1</v>
      </c>
      <c r="B208" s="5">
        <v>4</v>
      </c>
      <c r="C208" s="5">
        <v>11</v>
      </c>
      <c r="D208" s="5">
        <v>1</v>
      </c>
      <c r="E208" s="5">
        <v>0</v>
      </c>
      <c r="F208" s="110" t="s">
        <v>1596</v>
      </c>
      <c r="G208" s="5" t="s">
        <v>1594</v>
      </c>
      <c r="H208" s="111">
        <v>19000</v>
      </c>
      <c r="I208" s="111">
        <v>50000</v>
      </c>
      <c r="J208" s="111">
        <v>61000</v>
      </c>
      <c r="K208" s="111">
        <v>60000</v>
      </c>
      <c r="L208" s="106" t="s">
        <v>1579</v>
      </c>
      <c r="M208" s="107">
        <v>7</v>
      </c>
      <c r="N208" s="5" t="s">
        <v>1595</v>
      </c>
      <c r="O208" s="5" t="s">
        <v>21</v>
      </c>
      <c r="P208" s="17">
        <v>0.4</v>
      </c>
      <c r="Q208" s="17">
        <v>0.48</v>
      </c>
      <c r="R208" s="85" t="s">
        <v>1597</v>
      </c>
      <c r="S208" s="17">
        <v>0.55000000000000004</v>
      </c>
      <c r="T208" s="27" t="s">
        <v>1598</v>
      </c>
      <c r="U208" s="27" t="s">
        <v>1599</v>
      </c>
      <c r="V208" s="27" t="s">
        <v>1600</v>
      </c>
    </row>
    <row r="209" spans="1:22" ht="409.5" x14ac:dyDescent="0.25">
      <c r="A209" s="5">
        <v>1</v>
      </c>
      <c r="B209" s="5">
        <v>4</v>
      </c>
      <c r="C209" s="5">
        <v>11</v>
      </c>
      <c r="D209" s="5">
        <v>1</v>
      </c>
      <c r="E209" s="5">
        <v>0</v>
      </c>
      <c r="F209" s="110"/>
      <c r="G209" s="5"/>
      <c r="H209" s="111"/>
      <c r="I209" s="111"/>
      <c r="J209" s="111"/>
      <c r="K209" s="111"/>
      <c r="L209" s="106" t="s">
        <v>1579</v>
      </c>
      <c r="M209" s="109">
        <v>8</v>
      </c>
      <c r="N209" s="5"/>
      <c r="O209" s="5"/>
      <c r="P209" s="17"/>
      <c r="Q209" s="17"/>
      <c r="R209" s="85"/>
      <c r="S209" s="17"/>
      <c r="T209" s="27"/>
      <c r="U209" s="27" t="s">
        <v>1601</v>
      </c>
      <c r="V209" s="27"/>
    </row>
    <row r="210" spans="1:22" ht="168" x14ac:dyDescent="0.25">
      <c r="A210" s="5">
        <v>1</v>
      </c>
      <c r="B210" s="5">
        <v>4</v>
      </c>
      <c r="C210" s="5">
        <v>11</v>
      </c>
      <c r="D210" s="5">
        <v>2</v>
      </c>
      <c r="E210" s="5">
        <v>0</v>
      </c>
      <c r="F210" s="26" t="s">
        <v>1602</v>
      </c>
      <c r="G210" s="5" t="s">
        <v>1594</v>
      </c>
      <c r="H210" s="111">
        <v>12000</v>
      </c>
      <c r="I210" s="111">
        <v>50000</v>
      </c>
      <c r="J210" s="111">
        <v>64000</v>
      </c>
      <c r="K210" s="111">
        <v>64000</v>
      </c>
      <c r="L210" s="106" t="s">
        <v>1579</v>
      </c>
      <c r="M210" s="107">
        <v>9</v>
      </c>
      <c r="N210" s="5" t="s">
        <v>1595</v>
      </c>
      <c r="O210" s="5" t="s">
        <v>21</v>
      </c>
      <c r="P210" s="17">
        <v>0.65</v>
      </c>
      <c r="Q210" s="17">
        <v>0.73</v>
      </c>
      <c r="R210" s="27" t="s">
        <v>1603</v>
      </c>
      <c r="S210" s="17">
        <v>0.85</v>
      </c>
      <c r="T210" s="27" t="s">
        <v>1604</v>
      </c>
      <c r="U210" s="27" t="s">
        <v>1605</v>
      </c>
      <c r="V210" s="27" t="s">
        <v>1606</v>
      </c>
    </row>
    <row r="211" spans="1:22" ht="336" x14ac:dyDescent="0.25">
      <c r="A211" s="5">
        <v>1</v>
      </c>
      <c r="B211" s="5">
        <v>4</v>
      </c>
      <c r="C211" s="5">
        <v>11</v>
      </c>
      <c r="D211" s="5">
        <v>3</v>
      </c>
      <c r="E211" s="5">
        <v>0</v>
      </c>
      <c r="F211" s="30" t="s">
        <v>1607</v>
      </c>
      <c r="G211" s="5" t="s">
        <v>1594</v>
      </c>
      <c r="H211" s="111">
        <v>20000</v>
      </c>
      <c r="I211" s="111"/>
      <c r="J211" s="111">
        <v>200000</v>
      </c>
      <c r="K211" s="111">
        <v>200000</v>
      </c>
      <c r="L211" s="106" t="s">
        <v>1579</v>
      </c>
      <c r="M211" s="109">
        <v>10</v>
      </c>
      <c r="N211" s="5" t="s">
        <v>1608</v>
      </c>
      <c r="O211" s="5" t="s">
        <v>21</v>
      </c>
      <c r="P211" s="17">
        <v>0.66</v>
      </c>
      <c r="Q211" s="17">
        <v>1</v>
      </c>
      <c r="R211" s="27" t="s">
        <v>1609</v>
      </c>
      <c r="S211" s="17">
        <v>1</v>
      </c>
      <c r="T211" s="27" t="s">
        <v>1610</v>
      </c>
      <c r="U211" s="27" t="s">
        <v>1611</v>
      </c>
      <c r="V211" s="27" t="s">
        <v>1612</v>
      </c>
    </row>
    <row r="212" spans="1:22" ht="132" x14ac:dyDescent="0.25">
      <c r="A212" s="5">
        <v>1</v>
      </c>
      <c r="B212" s="5">
        <v>4</v>
      </c>
      <c r="C212" s="5">
        <v>11</v>
      </c>
      <c r="D212" s="5">
        <v>3</v>
      </c>
      <c r="E212" s="5">
        <v>0</v>
      </c>
      <c r="F212" s="30"/>
      <c r="G212" s="5"/>
      <c r="H212" s="111"/>
      <c r="I212" s="111"/>
      <c r="J212" s="111"/>
      <c r="K212" s="111"/>
      <c r="L212" s="106" t="s">
        <v>1579</v>
      </c>
      <c r="M212" s="107">
        <v>11</v>
      </c>
      <c r="N212" s="5" t="s">
        <v>1608</v>
      </c>
      <c r="O212" s="3"/>
      <c r="P212" s="3"/>
      <c r="Q212" s="3"/>
      <c r="R212" s="44"/>
      <c r="S212" s="17"/>
      <c r="T212" s="27" t="s">
        <v>1613</v>
      </c>
      <c r="U212" s="27"/>
      <c r="V212" s="27"/>
    </row>
    <row r="213" spans="1:22" ht="48" x14ac:dyDescent="0.25">
      <c r="A213" s="5">
        <v>1</v>
      </c>
      <c r="B213" s="5">
        <v>4</v>
      </c>
      <c r="C213" s="5">
        <v>11</v>
      </c>
      <c r="D213" s="5">
        <v>4</v>
      </c>
      <c r="E213" s="5">
        <v>0</v>
      </c>
      <c r="F213" s="40" t="s">
        <v>1614</v>
      </c>
      <c r="G213" s="5" t="s">
        <v>1615</v>
      </c>
      <c r="H213" s="7">
        <v>1</v>
      </c>
      <c r="I213" s="7">
        <v>1</v>
      </c>
      <c r="J213" s="7">
        <v>1</v>
      </c>
      <c r="K213" s="7">
        <v>1</v>
      </c>
      <c r="L213" s="106" t="s">
        <v>1579</v>
      </c>
      <c r="M213" s="109">
        <v>12</v>
      </c>
      <c r="N213" s="5" t="s">
        <v>1616</v>
      </c>
      <c r="O213" s="5" t="s">
        <v>21</v>
      </c>
      <c r="P213" s="17"/>
      <c r="Q213" s="17"/>
      <c r="R213" s="44"/>
      <c r="S213" s="17"/>
      <c r="T213" s="27"/>
      <c r="U213" s="27"/>
      <c r="V213" s="27"/>
    </row>
    <row r="214" spans="1:22" s="125" customFormat="1" ht="96" x14ac:dyDescent="0.25">
      <c r="A214" s="5">
        <v>1</v>
      </c>
      <c r="B214" s="5">
        <v>4</v>
      </c>
      <c r="C214" s="5">
        <v>11</v>
      </c>
      <c r="D214" s="5">
        <v>4</v>
      </c>
      <c r="E214" s="5">
        <v>1</v>
      </c>
      <c r="F214" s="110" t="s">
        <v>1617</v>
      </c>
      <c r="G214" s="5" t="s">
        <v>1615</v>
      </c>
      <c r="H214" s="7"/>
      <c r="I214" s="7"/>
      <c r="J214" s="98">
        <v>1867</v>
      </c>
      <c r="K214" s="98">
        <v>1868</v>
      </c>
      <c r="L214" s="106" t="s">
        <v>1579</v>
      </c>
      <c r="M214" s="107">
        <v>13</v>
      </c>
      <c r="N214" s="5" t="s">
        <v>1616</v>
      </c>
      <c r="O214" s="5" t="s">
        <v>21</v>
      </c>
      <c r="P214" s="17">
        <v>1</v>
      </c>
      <c r="Q214" s="17"/>
      <c r="R214" s="27" t="s">
        <v>1618</v>
      </c>
      <c r="S214" s="17">
        <v>1</v>
      </c>
      <c r="T214" s="21" t="s">
        <v>1619</v>
      </c>
      <c r="U214" s="27"/>
      <c r="V214" s="27"/>
    </row>
    <row r="215" spans="1:22" s="29" customFormat="1" ht="60" x14ac:dyDescent="0.25">
      <c r="A215" s="5">
        <v>1</v>
      </c>
      <c r="B215" s="5">
        <v>4</v>
      </c>
      <c r="C215" s="5">
        <v>11</v>
      </c>
      <c r="D215" s="5">
        <v>4</v>
      </c>
      <c r="E215" s="5">
        <v>2</v>
      </c>
      <c r="F215" s="110" t="s">
        <v>1620</v>
      </c>
      <c r="G215" s="5" t="s">
        <v>1615</v>
      </c>
      <c r="H215" s="98">
        <v>4</v>
      </c>
      <c r="I215" s="7"/>
      <c r="J215" s="7"/>
      <c r="K215" s="7"/>
      <c r="L215" s="106" t="s">
        <v>1579</v>
      </c>
      <c r="M215" s="109">
        <v>14</v>
      </c>
      <c r="N215" s="5" t="s">
        <v>1616</v>
      </c>
      <c r="O215" s="5" t="s">
        <v>21</v>
      </c>
      <c r="P215" s="17">
        <v>1</v>
      </c>
      <c r="Q215" s="17"/>
      <c r="R215" s="27" t="s">
        <v>1618</v>
      </c>
      <c r="S215" s="17">
        <v>1</v>
      </c>
      <c r="T215" s="39" t="s">
        <v>1621</v>
      </c>
      <c r="U215" s="27"/>
      <c r="V215" s="27"/>
    </row>
    <row r="216" spans="1:22" s="125" customFormat="1" ht="60" x14ac:dyDescent="0.25">
      <c r="A216" s="5">
        <v>1</v>
      </c>
      <c r="B216" s="5">
        <v>4</v>
      </c>
      <c r="C216" s="5">
        <v>11</v>
      </c>
      <c r="D216" s="5">
        <v>4</v>
      </c>
      <c r="E216" s="5">
        <v>3</v>
      </c>
      <c r="F216" s="110" t="s">
        <v>1622</v>
      </c>
      <c r="G216" s="5" t="s">
        <v>1615</v>
      </c>
      <c r="H216" s="98">
        <v>8</v>
      </c>
      <c r="I216" s="7"/>
      <c r="J216" s="7"/>
      <c r="K216" s="7"/>
      <c r="L216" s="106" t="s">
        <v>1579</v>
      </c>
      <c r="M216" s="107">
        <v>15</v>
      </c>
      <c r="N216" s="5" t="s">
        <v>1616</v>
      </c>
      <c r="O216" s="5" t="s">
        <v>21</v>
      </c>
      <c r="P216" s="17">
        <v>1</v>
      </c>
      <c r="Q216" s="17"/>
      <c r="R216" s="27" t="s">
        <v>1618</v>
      </c>
      <c r="S216" s="17">
        <v>1</v>
      </c>
      <c r="T216" s="27" t="s">
        <v>1623</v>
      </c>
      <c r="U216" s="27"/>
      <c r="V216" s="27"/>
    </row>
    <row r="217" spans="1:22" s="29" customFormat="1" ht="216" x14ac:dyDescent="0.25">
      <c r="A217" s="5">
        <v>1</v>
      </c>
      <c r="B217" s="5">
        <v>4</v>
      </c>
      <c r="C217" s="5">
        <v>11</v>
      </c>
      <c r="D217" s="5">
        <v>4</v>
      </c>
      <c r="E217" s="5">
        <v>4</v>
      </c>
      <c r="F217" s="110" t="s">
        <v>1624</v>
      </c>
      <c r="G217" s="5" t="s">
        <v>1615</v>
      </c>
      <c r="H217" s="98">
        <v>106</v>
      </c>
      <c r="I217" s="7"/>
      <c r="J217" s="7"/>
      <c r="K217" s="7"/>
      <c r="L217" s="106" t="s">
        <v>1579</v>
      </c>
      <c r="M217" s="109">
        <v>16</v>
      </c>
      <c r="N217" s="5" t="s">
        <v>1616</v>
      </c>
      <c r="O217" s="5" t="s">
        <v>21</v>
      </c>
      <c r="P217" s="17">
        <v>1</v>
      </c>
      <c r="Q217" s="17"/>
      <c r="R217" s="27" t="s">
        <v>1618</v>
      </c>
      <c r="S217" s="17">
        <v>1</v>
      </c>
      <c r="T217" s="21" t="s">
        <v>1625</v>
      </c>
      <c r="U217" s="27"/>
      <c r="V217" s="27"/>
    </row>
    <row r="218" spans="1:22" s="125" customFormat="1" ht="60" x14ac:dyDescent="0.25">
      <c r="A218" s="5">
        <v>1</v>
      </c>
      <c r="B218" s="5">
        <v>4</v>
      </c>
      <c r="C218" s="5">
        <v>11</v>
      </c>
      <c r="D218" s="5">
        <v>4</v>
      </c>
      <c r="E218" s="5">
        <v>5</v>
      </c>
      <c r="F218" s="110" t="s">
        <v>1626</v>
      </c>
      <c r="G218" s="5" t="s">
        <v>1615</v>
      </c>
      <c r="H218" s="112"/>
      <c r="I218" s="112">
        <v>20</v>
      </c>
      <c r="J218" s="112"/>
      <c r="K218" s="112"/>
      <c r="L218" s="106" t="s">
        <v>1579</v>
      </c>
      <c r="M218" s="107">
        <v>17</v>
      </c>
      <c r="N218" s="5" t="s">
        <v>1616</v>
      </c>
      <c r="O218" s="5" t="s">
        <v>21</v>
      </c>
      <c r="P218" s="17">
        <v>1</v>
      </c>
      <c r="Q218" s="17"/>
      <c r="R218" s="27" t="s">
        <v>1618</v>
      </c>
      <c r="S218" s="17">
        <v>1</v>
      </c>
      <c r="T218" s="27" t="s">
        <v>1627</v>
      </c>
      <c r="U218" s="27"/>
      <c r="V218" s="27"/>
    </row>
    <row r="219" spans="1:22" s="125" customFormat="1" ht="72" x14ac:dyDescent="0.25">
      <c r="A219" s="5">
        <v>1</v>
      </c>
      <c r="B219" s="5">
        <v>4</v>
      </c>
      <c r="C219" s="5">
        <v>11</v>
      </c>
      <c r="D219" s="5">
        <v>4</v>
      </c>
      <c r="E219" s="5">
        <v>6</v>
      </c>
      <c r="F219" s="110" t="s">
        <v>1628</v>
      </c>
      <c r="G219" s="5" t="s">
        <v>1615</v>
      </c>
      <c r="H219" s="112"/>
      <c r="I219" s="112">
        <v>17</v>
      </c>
      <c r="J219" s="112"/>
      <c r="K219" s="112"/>
      <c r="L219" s="106" t="s">
        <v>1579</v>
      </c>
      <c r="M219" s="109">
        <v>18</v>
      </c>
      <c r="N219" s="5" t="s">
        <v>1616</v>
      </c>
      <c r="O219" s="5" t="s">
        <v>21</v>
      </c>
      <c r="P219" s="17">
        <v>1</v>
      </c>
      <c r="Q219" s="17"/>
      <c r="R219" s="27" t="s">
        <v>1618</v>
      </c>
      <c r="S219" s="17">
        <v>1</v>
      </c>
      <c r="T219" s="27" t="s">
        <v>1629</v>
      </c>
      <c r="U219" s="27"/>
      <c r="V219" s="27"/>
    </row>
    <row r="220" spans="1:22" s="125" customFormat="1" ht="84" x14ac:dyDescent="0.25">
      <c r="A220" s="5">
        <v>1</v>
      </c>
      <c r="B220" s="5">
        <v>4</v>
      </c>
      <c r="C220" s="5">
        <v>11</v>
      </c>
      <c r="D220" s="5">
        <v>4</v>
      </c>
      <c r="E220" s="5">
        <v>7</v>
      </c>
      <c r="F220" s="110" t="s">
        <v>1630</v>
      </c>
      <c r="G220" s="5" t="s">
        <v>1615</v>
      </c>
      <c r="H220" s="112"/>
      <c r="I220" s="112">
        <v>21</v>
      </c>
      <c r="J220" s="112"/>
      <c r="K220" s="112"/>
      <c r="L220" s="106" t="s">
        <v>1579</v>
      </c>
      <c r="M220" s="107">
        <v>19</v>
      </c>
      <c r="N220" s="5" t="s">
        <v>1616</v>
      </c>
      <c r="O220" s="5" t="s">
        <v>21</v>
      </c>
      <c r="P220" s="17">
        <v>1</v>
      </c>
      <c r="Q220" s="17"/>
      <c r="R220" s="27" t="s">
        <v>1618</v>
      </c>
      <c r="S220" s="17">
        <v>1</v>
      </c>
      <c r="T220" s="27" t="s">
        <v>1631</v>
      </c>
      <c r="U220" s="27"/>
      <c r="V220" s="27"/>
    </row>
    <row r="221" spans="1:22" s="125" customFormat="1" ht="72" x14ac:dyDescent="0.25">
      <c r="A221" s="5">
        <v>1</v>
      </c>
      <c r="B221" s="5">
        <v>4</v>
      </c>
      <c r="C221" s="5">
        <v>11</v>
      </c>
      <c r="D221" s="5">
        <v>4</v>
      </c>
      <c r="E221" s="5">
        <v>8</v>
      </c>
      <c r="F221" s="110" t="s">
        <v>1632</v>
      </c>
      <c r="G221" s="5" t="s">
        <v>1615</v>
      </c>
      <c r="H221" s="112"/>
      <c r="I221" s="112">
        <v>10</v>
      </c>
      <c r="J221" s="112"/>
      <c r="K221" s="112"/>
      <c r="L221" s="106" t="s">
        <v>1579</v>
      </c>
      <c r="M221" s="109">
        <v>20</v>
      </c>
      <c r="N221" s="5" t="s">
        <v>1616</v>
      </c>
      <c r="O221" s="5" t="s">
        <v>21</v>
      </c>
      <c r="P221" s="17">
        <v>1</v>
      </c>
      <c r="Q221" s="17"/>
      <c r="R221" s="27" t="s">
        <v>1618</v>
      </c>
      <c r="S221" s="17">
        <v>1</v>
      </c>
      <c r="T221" s="27" t="s">
        <v>1633</v>
      </c>
      <c r="U221" s="27"/>
      <c r="V221" s="27"/>
    </row>
    <row r="222" spans="1:22" s="125" customFormat="1" ht="72" x14ac:dyDescent="0.25">
      <c r="A222" s="5">
        <v>1</v>
      </c>
      <c r="B222" s="5">
        <v>4</v>
      </c>
      <c r="C222" s="5">
        <v>11</v>
      </c>
      <c r="D222" s="5">
        <v>4</v>
      </c>
      <c r="E222" s="5">
        <v>9</v>
      </c>
      <c r="F222" s="110" t="s">
        <v>1634</v>
      </c>
      <c r="G222" s="5" t="s">
        <v>1615</v>
      </c>
      <c r="H222" s="112"/>
      <c r="I222" s="112">
        <v>205</v>
      </c>
      <c r="J222" s="112"/>
      <c r="K222" s="112"/>
      <c r="L222" s="106" t="s">
        <v>1579</v>
      </c>
      <c r="M222" s="107">
        <v>21</v>
      </c>
      <c r="N222" s="5" t="s">
        <v>1616</v>
      </c>
      <c r="O222" s="5" t="s">
        <v>21</v>
      </c>
      <c r="P222" s="17">
        <v>1</v>
      </c>
      <c r="Q222" s="17"/>
      <c r="R222" s="27" t="s">
        <v>1618</v>
      </c>
      <c r="S222" s="17">
        <v>1</v>
      </c>
      <c r="T222" s="27" t="s">
        <v>1635</v>
      </c>
      <c r="U222" s="27"/>
      <c r="V222" s="27"/>
    </row>
    <row r="223" spans="1:22" s="125" customFormat="1" ht="96" x14ac:dyDescent="0.25">
      <c r="A223" s="5">
        <v>1</v>
      </c>
      <c r="B223" s="5">
        <v>4</v>
      </c>
      <c r="C223" s="5">
        <v>11</v>
      </c>
      <c r="D223" s="5">
        <v>4</v>
      </c>
      <c r="E223" s="5">
        <v>10</v>
      </c>
      <c r="F223" s="110" t="s">
        <v>1636</v>
      </c>
      <c r="G223" s="5" t="s">
        <v>1615</v>
      </c>
      <c r="H223" s="112"/>
      <c r="I223" s="112">
        <v>30</v>
      </c>
      <c r="J223" s="112"/>
      <c r="K223" s="112"/>
      <c r="L223" s="106" t="s">
        <v>1579</v>
      </c>
      <c r="M223" s="109">
        <v>22</v>
      </c>
      <c r="N223" s="5" t="s">
        <v>1616</v>
      </c>
      <c r="O223" s="5" t="s">
        <v>21</v>
      </c>
      <c r="P223" s="17">
        <v>1</v>
      </c>
      <c r="Q223" s="17"/>
      <c r="R223" s="27" t="s">
        <v>1618</v>
      </c>
      <c r="S223" s="17">
        <v>1</v>
      </c>
      <c r="T223" s="27" t="s">
        <v>1637</v>
      </c>
      <c r="U223" s="27"/>
      <c r="V223" s="27"/>
    </row>
    <row r="224" spans="1:22" s="29" customFormat="1" ht="72" x14ac:dyDescent="0.25">
      <c r="A224" s="5">
        <v>1</v>
      </c>
      <c r="B224" s="5">
        <v>4</v>
      </c>
      <c r="C224" s="5">
        <v>11</v>
      </c>
      <c r="D224" s="5">
        <v>4</v>
      </c>
      <c r="E224" s="5">
        <v>11</v>
      </c>
      <c r="F224" s="110" t="s">
        <v>1638</v>
      </c>
      <c r="G224" s="5" t="s">
        <v>1615</v>
      </c>
      <c r="H224" s="112"/>
      <c r="I224" s="112">
        <v>30</v>
      </c>
      <c r="J224" s="112"/>
      <c r="K224" s="112"/>
      <c r="L224" s="106" t="s">
        <v>1579</v>
      </c>
      <c r="M224" s="107">
        <v>23</v>
      </c>
      <c r="N224" s="5" t="s">
        <v>1616</v>
      </c>
      <c r="O224" s="5" t="s">
        <v>21</v>
      </c>
      <c r="P224" s="17">
        <v>1</v>
      </c>
      <c r="Q224" s="17"/>
      <c r="R224" s="27" t="s">
        <v>1618</v>
      </c>
      <c r="S224" s="17">
        <v>1</v>
      </c>
      <c r="T224" s="27" t="s">
        <v>1639</v>
      </c>
      <c r="U224" s="27"/>
      <c r="V224" s="27"/>
    </row>
    <row r="225" spans="1:22" s="29" customFormat="1" ht="84" x14ac:dyDescent="0.25">
      <c r="A225" s="5">
        <v>1</v>
      </c>
      <c r="B225" s="5">
        <v>4</v>
      </c>
      <c r="C225" s="5">
        <v>11</v>
      </c>
      <c r="D225" s="5">
        <v>4</v>
      </c>
      <c r="E225" s="5">
        <v>12</v>
      </c>
      <c r="F225" s="110" t="s">
        <v>1640</v>
      </c>
      <c r="G225" s="5" t="s">
        <v>1615</v>
      </c>
      <c r="H225" s="112"/>
      <c r="I225" s="112">
        <v>14</v>
      </c>
      <c r="J225" s="112"/>
      <c r="K225" s="112"/>
      <c r="L225" s="106" t="s">
        <v>1579</v>
      </c>
      <c r="M225" s="109">
        <v>24</v>
      </c>
      <c r="N225" s="5" t="s">
        <v>1616</v>
      </c>
      <c r="O225" s="5" t="s">
        <v>21</v>
      </c>
      <c r="P225" s="17">
        <v>1</v>
      </c>
      <c r="Q225" s="17"/>
      <c r="R225" s="27" t="s">
        <v>1618</v>
      </c>
      <c r="S225" s="17">
        <v>1</v>
      </c>
      <c r="T225" s="27" t="s">
        <v>1641</v>
      </c>
      <c r="U225" s="27"/>
      <c r="V225" s="27"/>
    </row>
    <row r="226" spans="1:22" s="125" customFormat="1" ht="84" x14ac:dyDescent="0.25">
      <c r="A226" s="5">
        <v>1</v>
      </c>
      <c r="B226" s="5">
        <v>4</v>
      </c>
      <c r="C226" s="5">
        <v>11</v>
      </c>
      <c r="D226" s="5">
        <v>4</v>
      </c>
      <c r="E226" s="5">
        <v>13</v>
      </c>
      <c r="F226" s="110" t="s">
        <v>1642</v>
      </c>
      <c r="G226" s="5" t="s">
        <v>1615</v>
      </c>
      <c r="H226" s="112"/>
      <c r="I226" s="112">
        <v>3</v>
      </c>
      <c r="J226" s="112"/>
      <c r="K226" s="112"/>
      <c r="L226" s="106" t="s">
        <v>1579</v>
      </c>
      <c r="M226" s="107">
        <v>25</v>
      </c>
      <c r="N226" s="5" t="s">
        <v>1616</v>
      </c>
      <c r="O226" s="5" t="s">
        <v>21</v>
      </c>
      <c r="P226" s="17">
        <v>1</v>
      </c>
      <c r="Q226" s="17"/>
      <c r="R226" s="27" t="s">
        <v>1618</v>
      </c>
      <c r="S226" s="17">
        <v>1</v>
      </c>
      <c r="T226" s="27" t="s">
        <v>1643</v>
      </c>
      <c r="U226" s="27"/>
      <c r="V226" s="27"/>
    </row>
    <row r="227" spans="1:22" s="125" customFormat="1" ht="84" x14ac:dyDescent="0.25">
      <c r="A227" s="5">
        <v>1</v>
      </c>
      <c r="B227" s="5">
        <v>4</v>
      </c>
      <c r="C227" s="5">
        <v>11</v>
      </c>
      <c r="D227" s="5">
        <v>4</v>
      </c>
      <c r="E227" s="5">
        <v>14</v>
      </c>
      <c r="F227" s="110" t="s">
        <v>1644</v>
      </c>
      <c r="G227" s="5" t="s">
        <v>1615</v>
      </c>
      <c r="H227" s="112"/>
      <c r="I227" s="112">
        <v>40</v>
      </c>
      <c r="J227" s="112"/>
      <c r="K227" s="112"/>
      <c r="L227" s="106" t="s">
        <v>1579</v>
      </c>
      <c r="M227" s="109">
        <v>26</v>
      </c>
      <c r="N227" s="5" t="s">
        <v>1616</v>
      </c>
      <c r="O227" s="5" t="s">
        <v>21</v>
      </c>
      <c r="P227" s="17">
        <v>1</v>
      </c>
      <c r="Q227" s="17"/>
      <c r="R227" s="27" t="s">
        <v>1618</v>
      </c>
      <c r="S227" s="17">
        <v>1</v>
      </c>
      <c r="T227" s="27" t="s">
        <v>1645</v>
      </c>
      <c r="U227" s="27"/>
      <c r="V227" s="27"/>
    </row>
    <row r="228" spans="1:22" s="125" customFormat="1" ht="84" x14ac:dyDescent="0.25">
      <c r="A228" s="5">
        <v>1</v>
      </c>
      <c r="B228" s="5">
        <v>4</v>
      </c>
      <c r="C228" s="5">
        <v>11</v>
      </c>
      <c r="D228" s="5">
        <v>4</v>
      </c>
      <c r="E228" s="5">
        <v>15</v>
      </c>
      <c r="F228" s="110" t="s">
        <v>1646</v>
      </c>
      <c r="G228" s="5" t="s">
        <v>1615</v>
      </c>
      <c r="H228" s="112"/>
      <c r="I228" s="112">
        <v>2</v>
      </c>
      <c r="J228" s="112"/>
      <c r="K228" s="112"/>
      <c r="L228" s="106" t="s">
        <v>1579</v>
      </c>
      <c r="M228" s="107">
        <v>27</v>
      </c>
      <c r="N228" s="5" t="s">
        <v>1616</v>
      </c>
      <c r="O228" s="5" t="s">
        <v>21</v>
      </c>
      <c r="P228" s="17">
        <v>1</v>
      </c>
      <c r="Q228" s="17"/>
      <c r="R228" s="27" t="s">
        <v>1618</v>
      </c>
      <c r="S228" s="17">
        <v>1</v>
      </c>
      <c r="T228" s="27" t="s">
        <v>1647</v>
      </c>
      <c r="U228" s="27"/>
      <c r="V228" s="27"/>
    </row>
    <row r="229" spans="1:22" s="29" customFormat="1" ht="84" x14ac:dyDescent="0.25">
      <c r="A229" s="5">
        <v>1</v>
      </c>
      <c r="B229" s="5">
        <v>4</v>
      </c>
      <c r="C229" s="5">
        <v>11</v>
      </c>
      <c r="D229" s="5">
        <v>4</v>
      </c>
      <c r="E229" s="5">
        <v>16</v>
      </c>
      <c r="F229" s="110" t="s">
        <v>1648</v>
      </c>
      <c r="G229" s="5" t="s">
        <v>1615</v>
      </c>
      <c r="H229" s="112"/>
      <c r="I229" s="112">
        <v>3</v>
      </c>
      <c r="J229" s="112"/>
      <c r="K229" s="112"/>
      <c r="L229" s="106" t="s">
        <v>1579</v>
      </c>
      <c r="M229" s="109">
        <v>28</v>
      </c>
      <c r="N229" s="5" t="s">
        <v>1616</v>
      </c>
      <c r="O229" s="5" t="s">
        <v>21</v>
      </c>
      <c r="P229" s="17">
        <v>1</v>
      </c>
      <c r="Q229" s="17"/>
      <c r="R229" s="27" t="s">
        <v>1618</v>
      </c>
      <c r="S229" s="17">
        <v>1</v>
      </c>
      <c r="T229" s="27" t="s">
        <v>1649</v>
      </c>
      <c r="U229" s="27"/>
      <c r="V229" s="27"/>
    </row>
    <row r="230" spans="1:22" s="29" customFormat="1" ht="84" x14ac:dyDescent="0.25">
      <c r="A230" s="5">
        <v>1</v>
      </c>
      <c r="B230" s="5">
        <v>4</v>
      </c>
      <c r="C230" s="5">
        <v>11</v>
      </c>
      <c r="D230" s="5">
        <v>4</v>
      </c>
      <c r="E230" s="5">
        <v>17</v>
      </c>
      <c r="F230" s="110" t="s">
        <v>1650</v>
      </c>
      <c r="G230" s="5" t="s">
        <v>1651</v>
      </c>
      <c r="H230" s="112">
        <v>600</v>
      </c>
      <c r="I230" s="112"/>
      <c r="J230" s="112"/>
      <c r="K230" s="112"/>
      <c r="L230" s="106" t="s">
        <v>1579</v>
      </c>
      <c r="M230" s="107">
        <v>29</v>
      </c>
      <c r="N230" s="5" t="s">
        <v>1616</v>
      </c>
      <c r="O230" s="5" t="s">
        <v>1616</v>
      </c>
      <c r="P230" s="17">
        <v>1.33</v>
      </c>
      <c r="Q230" s="17"/>
      <c r="R230" s="27" t="s">
        <v>1618</v>
      </c>
      <c r="S230" s="17">
        <v>1.33</v>
      </c>
      <c r="T230" s="27" t="s">
        <v>1652</v>
      </c>
      <c r="U230" s="27"/>
      <c r="V230" s="27"/>
    </row>
    <row r="231" spans="1:22" s="125" customFormat="1" ht="72" x14ac:dyDescent="0.25">
      <c r="A231" s="5">
        <v>1</v>
      </c>
      <c r="B231" s="5">
        <v>4</v>
      </c>
      <c r="C231" s="5">
        <v>11</v>
      </c>
      <c r="D231" s="5">
        <v>4</v>
      </c>
      <c r="E231" s="5">
        <v>18</v>
      </c>
      <c r="F231" s="30" t="s">
        <v>1653</v>
      </c>
      <c r="G231" s="5" t="s">
        <v>1651</v>
      </c>
      <c r="H231" s="5"/>
      <c r="I231" s="5">
        <v>1</v>
      </c>
      <c r="J231" s="5"/>
      <c r="K231" s="10"/>
      <c r="L231" s="106" t="s">
        <v>1579</v>
      </c>
      <c r="M231" s="109">
        <v>30</v>
      </c>
      <c r="N231" s="5" t="s">
        <v>1616</v>
      </c>
      <c r="O231" s="5" t="s">
        <v>1616</v>
      </c>
      <c r="P231" s="17">
        <v>1</v>
      </c>
      <c r="Q231" s="17"/>
      <c r="R231" s="27" t="s">
        <v>1618</v>
      </c>
      <c r="S231" s="17">
        <v>1</v>
      </c>
      <c r="T231" s="27" t="s">
        <v>1654</v>
      </c>
      <c r="U231" s="27"/>
      <c r="V231" s="27"/>
    </row>
    <row r="232" spans="1:22" s="125" customFormat="1" ht="180" x14ac:dyDescent="0.25">
      <c r="A232" s="5">
        <v>1</v>
      </c>
      <c r="B232" s="5">
        <v>4</v>
      </c>
      <c r="C232" s="5">
        <v>11</v>
      </c>
      <c r="D232" s="5">
        <v>5</v>
      </c>
      <c r="E232" s="5">
        <v>0</v>
      </c>
      <c r="F232" s="30" t="s">
        <v>320</v>
      </c>
      <c r="G232" s="5" t="s">
        <v>109</v>
      </c>
      <c r="H232" s="5"/>
      <c r="I232" s="5">
        <v>31</v>
      </c>
      <c r="J232" s="5" t="s">
        <v>15</v>
      </c>
      <c r="K232" s="10" t="s">
        <v>15</v>
      </c>
      <c r="L232" s="64" t="s">
        <v>72</v>
      </c>
      <c r="M232" s="65">
        <v>39</v>
      </c>
      <c r="N232" s="5" t="s">
        <v>74</v>
      </c>
      <c r="O232" s="5" t="s">
        <v>21</v>
      </c>
      <c r="P232" s="11">
        <v>0</v>
      </c>
      <c r="Q232" s="11"/>
      <c r="R232" s="1" t="s">
        <v>493</v>
      </c>
      <c r="S232" s="11">
        <v>0</v>
      </c>
      <c r="T232" s="1" t="s">
        <v>494</v>
      </c>
      <c r="U232" s="27" t="s">
        <v>400</v>
      </c>
      <c r="V232" s="27" t="s">
        <v>401</v>
      </c>
    </row>
    <row r="233" spans="1:22" s="29" customFormat="1" ht="168" x14ac:dyDescent="0.25">
      <c r="A233" s="5">
        <v>1</v>
      </c>
      <c r="B233" s="5">
        <v>4</v>
      </c>
      <c r="C233" s="5">
        <v>12</v>
      </c>
      <c r="D233" s="5">
        <v>0</v>
      </c>
      <c r="E233" s="5">
        <v>0</v>
      </c>
      <c r="F233" s="40" t="s">
        <v>1655</v>
      </c>
      <c r="G233" s="5" t="s">
        <v>1656</v>
      </c>
      <c r="H233" s="5"/>
      <c r="I233" s="5">
        <v>6</v>
      </c>
      <c r="J233" s="5">
        <v>7</v>
      </c>
      <c r="K233" s="5"/>
      <c r="L233" s="106" t="s">
        <v>1579</v>
      </c>
      <c r="M233" s="107">
        <v>31</v>
      </c>
      <c r="N233" s="5" t="s">
        <v>1657</v>
      </c>
      <c r="O233" s="5" t="s">
        <v>21</v>
      </c>
      <c r="P233" s="17">
        <v>1.33</v>
      </c>
      <c r="Q233" s="17"/>
      <c r="R233" s="27" t="s">
        <v>1618</v>
      </c>
      <c r="S233" s="17">
        <v>1.33</v>
      </c>
      <c r="T233" s="27" t="s">
        <v>1658</v>
      </c>
      <c r="U233" s="27"/>
      <c r="V233" s="27"/>
    </row>
    <row r="234" spans="1:22" s="29" customFormat="1" ht="204" x14ac:dyDescent="0.25">
      <c r="A234" s="5">
        <v>1</v>
      </c>
      <c r="B234" s="5">
        <v>4</v>
      </c>
      <c r="C234" s="5">
        <v>13</v>
      </c>
      <c r="D234" s="5">
        <v>0</v>
      </c>
      <c r="E234" s="5">
        <v>0</v>
      </c>
      <c r="F234" s="113" t="s">
        <v>1659</v>
      </c>
      <c r="G234" s="5" t="s">
        <v>1660</v>
      </c>
      <c r="H234" s="10">
        <v>0.25</v>
      </c>
      <c r="I234" s="10">
        <v>0.25</v>
      </c>
      <c r="J234" s="10">
        <v>0.25</v>
      </c>
      <c r="K234" s="10">
        <v>0.25</v>
      </c>
      <c r="L234" s="106" t="s">
        <v>1579</v>
      </c>
      <c r="M234" s="109">
        <v>32</v>
      </c>
      <c r="N234" s="5" t="s">
        <v>1661</v>
      </c>
      <c r="O234" s="5" t="s">
        <v>21</v>
      </c>
      <c r="P234" s="17">
        <v>1</v>
      </c>
      <c r="Q234" s="17"/>
      <c r="R234" s="27" t="s">
        <v>1618</v>
      </c>
      <c r="S234" s="17">
        <v>1</v>
      </c>
      <c r="T234" s="27" t="s">
        <v>1662</v>
      </c>
      <c r="U234" s="27"/>
      <c r="V234" s="27"/>
    </row>
    <row r="235" spans="1:22" s="29" customFormat="1" ht="192" x14ac:dyDescent="0.25">
      <c r="A235" s="5">
        <v>1</v>
      </c>
      <c r="B235" s="5">
        <v>4</v>
      </c>
      <c r="C235" s="5">
        <v>14</v>
      </c>
      <c r="D235" s="5">
        <v>0</v>
      </c>
      <c r="E235" s="5">
        <v>0</v>
      </c>
      <c r="F235" s="28" t="s">
        <v>1663</v>
      </c>
      <c r="G235" s="5" t="s">
        <v>1664</v>
      </c>
      <c r="H235" s="10">
        <v>1</v>
      </c>
      <c r="I235" s="10">
        <v>1</v>
      </c>
      <c r="J235" s="10">
        <v>1</v>
      </c>
      <c r="K235" s="10">
        <v>1</v>
      </c>
      <c r="L235" s="106" t="s">
        <v>1579</v>
      </c>
      <c r="M235" s="107">
        <v>33</v>
      </c>
      <c r="N235" s="5" t="s">
        <v>1665</v>
      </c>
      <c r="O235" s="5" t="s">
        <v>21</v>
      </c>
      <c r="P235" s="17">
        <v>1</v>
      </c>
      <c r="Q235" s="17"/>
      <c r="R235" s="27" t="s">
        <v>1618</v>
      </c>
      <c r="S235" s="17">
        <v>1</v>
      </c>
      <c r="T235" s="27" t="s">
        <v>1666</v>
      </c>
      <c r="U235" s="27"/>
      <c r="V235" s="27"/>
    </row>
    <row r="236" spans="1:22" s="29" customFormat="1" ht="252" x14ac:dyDescent="0.25">
      <c r="A236" s="5">
        <v>1</v>
      </c>
      <c r="B236" s="5">
        <v>4</v>
      </c>
      <c r="C236" s="5">
        <v>15</v>
      </c>
      <c r="D236" s="5">
        <v>0</v>
      </c>
      <c r="E236" s="5">
        <v>0</v>
      </c>
      <c r="F236" s="30" t="s">
        <v>1667</v>
      </c>
      <c r="G236" s="5" t="s">
        <v>1668</v>
      </c>
      <c r="H236" s="10">
        <v>1</v>
      </c>
      <c r="I236" s="10">
        <v>1</v>
      </c>
      <c r="J236" s="10">
        <v>1</v>
      </c>
      <c r="K236" s="10">
        <v>1</v>
      </c>
      <c r="L236" s="122" t="s">
        <v>1882</v>
      </c>
      <c r="M236" s="126">
        <v>42</v>
      </c>
      <c r="N236" s="5" t="s">
        <v>1669</v>
      </c>
      <c r="O236" s="5" t="s">
        <v>21</v>
      </c>
      <c r="P236" s="13"/>
      <c r="Q236" s="128">
        <v>0.48</v>
      </c>
      <c r="R236" s="1" t="s">
        <v>2026</v>
      </c>
      <c r="S236" s="128">
        <v>0.48</v>
      </c>
      <c r="T236" s="1" t="s">
        <v>2027</v>
      </c>
      <c r="U236" s="1" t="s">
        <v>2028</v>
      </c>
      <c r="V236" s="1" t="s">
        <v>2029</v>
      </c>
    </row>
    <row r="237" spans="1:22" s="29" customFormat="1" ht="372" x14ac:dyDescent="0.25">
      <c r="A237" s="5">
        <v>1</v>
      </c>
      <c r="B237" s="5">
        <v>4</v>
      </c>
      <c r="C237" s="5">
        <v>15</v>
      </c>
      <c r="D237" s="5">
        <v>0</v>
      </c>
      <c r="E237" s="5">
        <v>0</v>
      </c>
      <c r="F237" s="30" t="s">
        <v>1667</v>
      </c>
      <c r="G237" s="5" t="s">
        <v>1668</v>
      </c>
      <c r="H237" s="10">
        <v>1</v>
      </c>
      <c r="I237" s="10">
        <v>1</v>
      </c>
      <c r="J237" s="10">
        <v>1</v>
      </c>
      <c r="K237" s="10">
        <v>1</v>
      </c>
      <c r="L237" s="106" t="s">
        <v>1579</v>
      </c>
      <c r="M237" s="109">
        <v>34</v>
      </c>
      <c r="N237" s="5" t="s">
        <v>1669</v>
      </c>
      <c r="O237" s="5" t="s">
        <v>21</v>
      </c>
      <c r="P237" s="17">
        <v>1</v>
      </c>
      <c r="Q237" s="17">
        <v>1</v>
      </c>
      <c r="R237" s="21" t="s">
        <v>1670</v>
      </c>
      <c r="S237" s="17">
        <v>1</v>
      </c>
      <c r="T237" s="27" t="s">
        <v>1671</v>
      </c>
      <c r="U237" s="27"/>
      <c r="V237" s="27"/>
    </row>
    <row r="238" spans="1:22" s="29" customFormat="1" ht="336" x14ac:dyDescent="0.25">
      <c r="A238" s="5">
        <v>1</v>
      </c>
      <c r="B238" s="5">
        <v>4</v>
      </c>
      <c r="C238" s="5">
        <v>15</v>
      </c>
      <c r="D238" s="5">
        <v>0</v>
      </c>
      <c r="E238" s="5">
        <v>0</v>
      </c>
      <c r="F238" s="30"/>
      <c r="G238" s="5"/>
      <c r="H238" s="10"/>
      <c r="I238" s="10"/>
      <c r="J238" s="10"/>
      <c r="K238" s="10"/>
      <c r="L238" s="106" t="s">
        <v>1579</v>
      </c>
      <c r="M238" s="107">
        <v>35</v>
      </c>
      <c r="N238" s="5"/>
      <c r="O238" s="5"/>
      <c r="P238" s="17"/>
      <c r="Q238" s="17"/>
      <c r="R238" s="27" t="s">
        <v>1672</v>
      </c>
      <c r="S238" s="17"/>
      <c r="T238" s="27" t="s">
        <v>1673</v>
      </c>
      <c r="U238" s="27"/>
      <c r="V238" s="27"/>
    </row>
    <row r="239" spans="1:22" s="29" customFormat="1" ht="312" x14ac:dyDescent="0.25">
      <c r="A239" s="5">
        <v>1</v>
      </c>
      <c r="B239" s="5">
        <v>4</v>
      </c>
      <c r="C239" s="5">
        <v>15</v>
      </c>
      <c r="D239" s="5">
        <v>0</v>
      </c>
      <c r="E239" s="5">
        <v>0</v>
      </c>
      <c r="F239" s="30"/>
      <c r="G239" s="5"/>
      <c r="H239" s="10"/>
      <c r="I239" s="10"/>
      <c r="J239" s="10"/>
      <c r="K239" s="10"/>
      <c r="L239" s="106" t="s">
        <v>1579</v>
      </c>
      <c r="M239" s="109">
        <v>36</v>
      </c>
      <c r="N239" s="5"/>
      <c r="O239" s="5"/>
      <c r="P239" s="17"/>
      <c r="Q239" s="17"/>
      <c r="R239" s="27" t="s">
        <v>1674</v>
      </c>
      <c r="S239" s="17"/>
      <c r="T239" s="27"/>
      <c r="U239" s="27"/>
      <c r="V239" s="27"/>
    </row>
    <row r="240" spans="1:22" s="125" customFormat="1" ht="348" x14ac:dyDescent="0.25">
      <c r="A240" s="5">
        <v>1</v>
      </c>
      <c r="B240" s="5">
        <v>4</v>
      </c>
      <c r="C240" s="5">
        <v>15</v>
      </c>
      <c r="D240" s="5">
        <v>0</v>
      </c>
      <c r="E240" s="5">
        <v>0</v>
      </c>
      <c r="F240" s="30"/>
      <c r="G240" s="5"/>
      <c r="H240" s="10"/>
      <c r="I240" s="10"/>
      <c r="J240" s="10"/>
      <c r="K240" s="10"/>
      <c r="L240" s="106" t="s">
        <v>1579</v>
      </c>
      <c r="M240" s="107">
        <v>37</v>
      </c>
      <c r="N240" s="5"/>
      <c r="O240" s="5"/>
      <c r="P240" s="17"/>
      <c r="Q240" s="17"/>
      <c r="R240" s="27" t="s">
        <v>1675</v>
      </c>
      <c r="S240" s="17"/>
      <c r="T240" s="27"/>
      <c r="U240" s="27"/>
      <c r="V240" s="27"/>
    </row>
    <row r="241" spans="1:22" s="125" customFormat="1" ht="360" x14ac:dyDescent="0.25">
      <c r="A241" s="5">
        <v>1</v>
      </c>
      <c r="B241" s="5">
        <v>4</v>
      </c>
      <c r="C241" s="5">
        <v>15</v>
      </c>
      <c r="D241" s="5">
        <v>0</v>
      </c>
      <c r="E241" s="5">
        <v>0</v>
      </c>
      <c r="F241" s="30"/>
      <c r="G241" s="5"/>
      <c r="H241" s="10"/>
      <c r="I241" s="10"/>
      <c r="J241" s="10"/>
      <c r="K241" s="10"/>
      <c r="L241" s="106" t="s">
        <v>1579</v>
      </c>
      <c r="M241" s="109">
        <v>38</v>
      </c>
      <c r="N241" s="5"/>
      <c r="O241" s="5"/>
      <c r="P241" s="17"/>
      <c r="Q241" s="17"/>
      <c r="R241" s="27" t="s">
        <v>1676</v>
      </c>
      <c r="S241" s="17"/>
      <c r="T241" s="27"/>
      <c r="U241" s="27"/>
      <c r="V241" s="27"/>
    </row>
    <row r="242" spans="1:22" s="125" customFormat="1" ht="144" x14ac:dyDescent="0.25">
      <c r="A242" s="5">
        <v>1</v>
      </c>
      <c r="B242" s="5">
        <v>4</v>
      </c>
      <c r="C242" s="5">
        <v>15</v>
      </c>
      <c r="D242" s="5">
        <v>0</v>
      </c>
      <c r="E242" s="5">
        <v>0</v>
      </c>
      <c r="F242" s="30"/>
      <c r="G242" s="5"/>
      <c r="H242" s="10"/>
      <c r="I242" s="10"/>
      <c r="J242" s="10"/>
      <c r="K242" s="10"/>
      <c r="L242" s="106" t="s">
        <v>1579</v>
      </c>
      <c r="M242" s="107">
        <v>39</v>
      </c>
      <c r="N242" s="5"/>
      <c r="O242" s="5"/>
      <c r="P242" s="17"/>
      <c r="Q242" s="17"/>
      <c r="R242" s="27" t="s">
        <v>1677</v>
      </c>
      <c r="S242" s="17"/>
      <c r="T242" s="27"/>
      <c r="U242" s="27"/>
      <c r="V242" s="27"/>
    </row>
    <row r="243" spans="1:22" s="125" customFormat="1" ht="48" x14ac:dyDescent="0.25">
      <c r="A243" s="6">
        <v>1</v>
      </c>
      <c r="B243" s="6">
        <v>4</v>
      </c>
      <c r="C243" s="6">
        <v>16</v>
      </c>
      <c r="D243" s="6">
        <v>0</v>
      </c>
      <c r="E243" s="6">
        <v>0</v>
      </c>
      <c r="F243" s="114" t="s">
        <v>1678</v>
      </c>
      <c r="G243" s="6" t="s">
        <v>1679</v>
      </c>
      <c r="H243" s="15">
        <v>1</v>
      </c>
      <c r="I243" s="15">
        <v>1</v>
      </c>
      <c r="J243" s="15">
        <v>1</v>
      </c>
      <c r="K243" s="15">
        <v>1</v>
      </c>
      <c r="L243" s="122" t="s">
        <v>1882</v>
      </c>
      <c r="M243" s="123">
        <v>43</v>
      </c>
      <c r="N243" s="6" t="s">
        <v>1680</v>
      </c>
      <c r="O243" s="6" t="s">
        <v>21</v>
      </c>
      <c r="P243" s="128">
        <v>1</v>
      </c>
      <c r="Q243" s="128">
        <v>1</v>
      </c>
      <c r="R243" s="85" t="s">
        <v>2030</v>
      </c>
      <c r="S243" s="128">
        <v>1</v>
      </c>
      <c r="T243" s="85" t="s">
        <v>2031</v>
      </c>
      <c r="U243" s="85"/>
      <c r="V243" s="129"/>
    </row>
    <row r="244" spans="1:22" s="125" customFormat="1" ht="288" x14ac:dyDescent="0.25">
      <c r="A244" s="5">
        <v>1</v>
      </c>
      <c r="B244" s="5">
        <v>4</v>
      </c>
      <c r="C244" s="5">
        <v>16</v>
      </c>
      <c r="D244" s="5">
        <v>0</v>
      </c>
      <c r="E244" s="5">
        <v>0</v>
      </c>
      <c r="F244" s="28" t="s">
        <v>1678</v>
      </c>
      <c r="G244" s="5" t="s">
        <v>1679</v>
      </c>
      <c r="H244" s="10">
        <v>1</v>
      </c>
      <c r="I244" s="10">
        <v>1</v>
      </c>
      <c r="J244" s="10">
        <v>1</v>
      </c>
      <c r="K244" s="10">
        <v>1</v>
      </c>
      <c r="L244" s="106" t="s">
        <v>1579</v>
      </c>
      <c r="M244" s="109">
        <v>40</v>
      </c>
      <c r="N244" s="5" t="s">
        <v>1680</v>
      </c>
      <c r="O244" s="5" t="s">
        <v>21</v>
      </c>
      <c r="P244" s="17">
        <v>1</v>
      </c>
      <c r="Q244" s="17">
        <v>1</v>
      </c>
      <c r="R244" s="27" t="s">
        <v>1681</v>
      </c>
      <c r="S244" s="17">
        <v>1</v>
      </c>
      <c r="T244" s="27" t="s">
        <v>1682</v>
      </c>
      <c r="U244" s="27"/>
      <c r="V244" s="27"/>
    </row>
    <row r="245" spans="1:22" s="125" customFormat="1" ht="156" x14ac:dyDescent="0.25">
      <c r="A245" s="5">
        <v>1</v>
      </c>
      <c r="B245" s="5">
        <v>4</v>
      </c>
      <c r="C245" s="5">
        <v>16</v>
      </c>
      <c r="D245" s="5">
        <v>0</v>
      </c>
      <c r="E245" s="5">
        <v>0</v>
      </c>
      <c r="F245" s="28"/>
      <c r="G245" s="5"/>
      <c r="H245" s="10"/>
      <c r="I245" s="10"/>
      <c r="J245" s="10"/>
      <c r="K245" s="10"/>
      <c r="L245" s="106" t="s">
        <v>1579</v>
      </c>
      <c r="M245" s="107">
        <v>41</v>
      </c>
      <c r="N245" s="5"/>
      <c r="O245" s="5"/>
      <c r="P245" s="17"/>
      <c r="Q245" s="17"/>
      <c r="R245" s="44"/>
      <c r="S245" s="17"/>
      <c r="T245" s="27" t="s">
        <v>1683</v>
      </c>
      <c r="U245" s="27"/>
      <c r="V245" s="27"/>
    </row>
    <row r="246" spans="1:22" s="125" customFormat="1" ht="84" x14ac:dyDescent="0.25">
      <c r="A246" s="6">
        <v>1</v>
      </c>
      <c r="B246" s="6">
        <v>4</v>
      </c>
      <c r="C246" s="6">
        <v>17</v>
      </c>
      <c r="D246" s="6">
        <v>0</v>
      </c>
      <c r="E246" s="6">
        <v>0</v>
      </c>
      <c r="F246" s="114" t="s">
        <v>1684</v>
      </c>
      <c r="G246" s="6" t="s">
        <v>1679</v>
      </c>
      <c r="H246" s="15">
        <v>1</v>
      </c>
      <c r="I246" s="15">
        <v>1</v>
      </c>
      <c r="J246" s="15">
        <v>1</v>
      </c>
      <c r="K246" s="15">
        <v>1</v>
      </c>
      <c r="L246" s="122" t="s">
        <v>1882</v>
      </c>
      <c r="M246" s="126">
        <v>44</v>
      </c>
      <c r="N246" s="6" t="s">
        <v>1680</v>
      </c>
      <c r="O246" s="6" t="s">
        <v>21</v>
      </c>
      <c r="P246" s="128">
        <v>1</v>
      </c>
      <c r="Q246" s="128">
        <v>1</v>
      </c>
      <c r="R246" s="85" t="s">
        <v>2032</v>
      </c>
      <c r="S246" s="128">
        <v>1</v>
      </c>
      <c r="T246" s="85" t="s">
        <v>2033</v>
      </c>
      <c r="U246" s="129"/>
      <c r="V246" s="129"/>
    </row>
    <row r="247" spans="1:22" s="125" customFormat="1" ht="300" x14ac:dyDescent="0.25">
      <c r="A247" s="5">
        <v>1</v>
      </c>
      <c r="B247" s="5">
        <v>4</v>
      </c>
      <c r="C247" s="5">
        <v>17</v>
      </c>
      <c r="D247" s="5">
        <v>0</v>
      </c>
      <c r="E247" s="5">
        <v>0</v>
      </c>
      <c r="F247" s="28" t="s">
        <v>1684</v>
      </c>
      <c r="G247" s="5" t="s">
        <v>1679</v>
      </c>
      <c r="H247" s="10">
        <v>1</v>
      </c>
      <c r="I247" s="10">
        <v>1</v>
      </c>
      <c r="J247" s="10">
        <v>1</v>
      </c>
      <c r="K247" s="10">
        <v>1</v>
      </c>
      <c r="L247" s="106" t="s">
        <v>1579</v>
      </c>
      <c r="M247" s="109">
        <v>42</v>
      </c>
      <c r="N247" s="5" t="s">
        <v>1680</v>
      </c>
      <c r="O247" s="5" t="s">
        <v>21</v>
      </c>
      <c r="P247" s="17">
        <v>1</v>
      </c>
      <c r="Q247" s="17">
        <v>1</v>
      </c>
      <c r="R247" s="27" t="s">
        <v>1685</v>
      </c>
      <c r="S247" s="17">
        <v>1</v>
      </c>
      <c r="T247" s="27" t="s">
        <v>1686</v>
      </c>
      <c r="U247" s="27"/>
      <c r="V247" s="27"/>
    </row>
    <row r="248" spans="1:22" s="29" customFormat="1" ht="216" x14ac:dyDescent="0.25">
      <c r="A248" s="5">
        <v>1</v>
      </c>
      <c r="B248" s="5">
        <v>4</v>
      </c>
      <c r="C248" s="5">
        <v>17</v>
      </c>
      <c r="D248" s="5">
        <v>0</v>
      </c>
      <c r="E248" s="5">
        <v>0</v>
      </c>
      <c r="F248" s="28"/>
      <c r="G248" s="5"/>
      <c r="H248" s="10"/>
      <c r="I248" s="10"/>
      <c r="J248" s="10"/>
      <c r="K248" s="10"/>
      <c r="L248" s="106" t="s">
        <v>1579</v>
      </c>
      <c r="M248" s="107">
        <v>43</v>
      </c>
      <c r="N248" s="5" t="s">
        <v>1680</v>
      </c>
      <c r="O248" s="3"/>
      <c r="P248" s="3"/>
      <c r="Q248" s="3"/>
      <c r="R248" s="44"/>
      <c r="S248" s="17"/>
      <c r="T248" s="27" t="s">
        <v>1687</v>
      </c>
      <c r="U248" s="27"/>
      <c r="V248" s="27"/>
    </row>
    <row r="249" spans="1:22" s="125" customFormat="1" ht="108" x14ac:dyDescent="0.25">
      <c r="A249" s="5">
        <v>1</v>
      </c>
      <c r="B249" s="5">
        <v>4</v>
      </c>
      <c r="C249" s="5">
        <v>17</v>
      </c>
      <c r="D249" s="5">
        <v>0</v>
      </c>
      <c r="E249" s="5">
        <v>0</v>
      </c>
      <c r="F249" s="28"/>
      <c r="G249" s="5"/>
      <c r="H249" s="10"/>
      <c r="I249" s="10"/>
      <c r="J249" s="10"/>
      <c r="K249" s="10"/>
      <c r="L249" s="106" t="s">
        <v>1579</v>
      </c>
      <c r="M249" s="109">
        <v>44</v>
      </c>
      <c r="N249" s="5" t="s">
        <v>1680</v>
      </c>
      <c r="O249" s="3"/>
      <c r="P249" s="3"/>
      <c r="Q249" s="3"/>
      <c r="R249" s="44"/>
      <c r="S249" s="17"/>
      <c r="T249" s="27" t="s">
        <v>1688</v>
      </c>
      <c r="U249" s="27"/>
      <c r="V249" s="27"/>
    </row>
    <row r="250" spans="1:22" s="29" customFormat="1" ht="360" x14ac:dyDescent="0.25">
      <c r="A250" s="5">
        <v>1</v>
      </c>
      <c r="B250" s="5">
        <v>4</v>
      </c>
      <c r="C250" s="5">
        <v>18</v>
      </c>
      <c r="D250" s="5">
        <v>0</v>
      </c>
      <c r="E250" s="5">
        <v>0</v>
      </c>
      <c r="F250" s="28" t="s">
        <v>1689</v>
      </c>
      <c r="G250" s="5" t="s">
        <v>1679</v>
      </c>
      <c r="H250" s="10"/>
      <c r="I250" s="10"/>
      <c r="J250" s="10">
        <v>1</v>
      </c>
      <c r="K250" s="10">
        <v>1</v>
      </c>
      <c r="L250" s="106" t="s">
        <v>1579</v>
      </c>
      <c r="M250" s="107">
        <v>45</v>
      </c>
      <c r="N250" s="5" t="s">
        <v>1690</v>
      </c>
      <c r="O250" s="5" t="s">
        <v>21</v>
      </c>
      <c r="P250" s="17">
        <v>1</v>
      </c>
      <c r="Q250" s="17"/>
      <c r="R250" s="27" t="s">
        <v>1618</v>
      </c>
      <c r="S250" s="17">
        <v>1</v>
      </c>
      <c r="T250" s="27" t="s">
        <v>1691</v>
      </c>
      <c r="U250" s="27"/>
      <c r="V250" s="27"/>
    </row>
    <row r="251" spans="1:22" s="125" customFormat="1" ht="264" x14ac:dyDescent="0.25">
      <c r="A251" s="5">
        <v>1</v>
      </c>
      <c r="B251" s="5">
        <v>4</v>
      </c>
      <c r="C251" s="5">
        <v>18</v>
      </c>
      <c r="D251" s="5">
        <v>0</v>
      </c>
      <c r="E251" s="5">
        <v>0</v>
      </c>
      <c r="F251" s="28"/>
      <c r="G251" s="5"/>
      <c r="H251" s="10"/>
      <c r="I251" s="10"/>
      <c r="J251" s="10"/>
      <c r="K251" s="10"/>
      <c r="L251" s="106" t="s">
        <v>1579</v>
      </c>
      <c r="M251" s="109">
        <v>46</v>
      </c>
      <c r="N251" s="5"/>
      <c r="O251" s="5"/>
      <c r="P251" s="17"/>
      <c r="Q251" s="17"/>
      <c r="R251" s="27"/>
      <c r="S251" s="17"/>
      <c r="T251" s="27" t="s">
        <v>1692</v>
      </c>
      <c r="U251" s="27"/>
      <c r="V251" s="27"/>
    </row>
    <row r="252" spans="1:22" s="125" customFormat="1" ht="360" x14ac:dyDescent="0.25">
      <c r="A252" s="5">
        <v>1</v>
      </c>
      <c r="B252" s="5">
        <v>4</v>
      </c>
      <c r="C252" s="5">
        <v>19</v>
      </c>
      <c r="D252" s="5">
        <v>0</v>
      </c>
      <c r="E252" s="5">
        <v>0</v>
      </c>
      <c r="F252" s="28" t="s">
        <v>1693</v>
      </c>
      <c r="G252" s="5" t="s">
        <v>1694</v>
      </c>
      <c r="H252" s="10">
        <v>1</v>
      </c>
      <c r="I252" s="10">
        <v>1</v>
      </c>
      <c r="J252" s="10"/>
      <c r="K252" s="10"/>
      <c r="L252" s="106" t="s">
        <v>1579</v>
      </c>
      <c r="M252" s="107">
        <v>47</v>
      </c>
      <c r="N252" s="5" t="s">
        <v>1690</v>
      </c>
      <c r="O252" s="5" t="s">
        <v>21</v>
      </c>
      <c r="P252" s="17">
        <v>0.95</v>
      </c>
      <c r="Q252" s="17">
        <v>0.99</v>
      </c>
      <c r="R252" s="85" t="s">
        <v>1695</v>
      </c>
      <c r="S252" s="17">
        <v>0.99</v>
      </c>
      <c r="T252" s="27" t="s">
        <v>1696</v>
      </c>
      <c r="U252" s="27" t="s">
        <v>1697</v>
      </c>
      <c r="V252" s="27" t="s">
        <v>1698</v>
      </c>
    </row>
    <row r="253" spans="1:22" s="125" customFormat="1" ht="216" x14ac:dyDescent="0.25">
      <c r="A253" s="5">
        <v>1</v>
      </c>
      <c r="B253" s="5">
        <v>4</v>
      </c>
      <c r="C253" s="5">
        <v>19</v>
      </c>
      <c r="D253" s="5">
        <v>0</v>
      </c>
      <c r="E253" s="5">
        <v>0</v>
      </c>
      <c r="F253" s="28"/>
      <c r="G253" s="5"/>
      <c r="H253" s="10"/>
      <c r="I253" s="10"/>
      <c r="J253" s="10"/>
      <c r="K253" s="10"/>
      <c r="L253" s="106" t="s">
        <v>1579</v>
      </c>
      <c r="M253" s="109">
        <v>48</v>
      </c>
      <c r="N253" s="5" t="s">
        <v>1690</v>
      </c>
      <c r="O253" s="5"/>
      <c r="P253" s="17"/>
      <c r="Q253" s="17"/>
      <c r="R253" s="85"/>
      <c r="S253" s="17"/>
      <c r="T253" s="27" t="s">
        <v>1699</v>
      </c>
      <c r="U253" s="27"/>
      <c r="V253" s="27"/>
    </row>
    <row r="254" spans="1:22" s="125" customFormat="1" ht="192" x14ac:dyDescent="0.25">
      <c r="A254" s="5">
        <v>1</v>
      </c>
      <c r="B254" s="5">
        <v>4</v>
      </c>
      <c r="C254" s="5">
        <v>19</v>
      </c>
      <c r="D254" s="5">
        <v>0</v>
      </c>
      <c r="E254" s="5">
        <v>0</v>
      </c>
      <c r="F254" s="28"/>
      <c r="G254" s="5"/>
      <c r="H254" s="10"/>
      <c r="I254" s="10"/>
      <c r="J254" s="10"/>
      <c r="K254" s="10"/>
      <c r="L254" s="106" t="s">
        <v>1579</v>
      </c>
      <c r="M254" s="107">
        <v>49</v>
      </c>
      <c r="N254" s="5" t="s">
        <v>1690</v>
      </c>
      <c r="O254" s="3"/>
      <c r="P254" s="3"/>
      <c r="Q254" s="3"/>
      <c r="R254" s="44"/>
      <c r="S254" s="17"/>
      <c r="T254" s="27" t="s">
        <v>1700</v>
      </c>
      <c r="U254" s="27"/>
      <c r="V254" s="27"/>
    </row>
    <row r="255" spans="1:22" s="29" customFormat="1" ht="264" x14ac:dyDescent="0.25">
      <c r="A255" s="5">
        <v>1</v>
      </c>
      <c r="B255" s="5">
        <v>4</v>
      </c>
      <c r="C255" s="5">
        <v>20</v>
      </c>
      <c r="D255" s="5">
        <v>0</v>
      </c>
      <c r="E255" s="5">
        <v>0</v>
      </c>
      <c r="F255" s="30" t="s">
        <v>1701</v>
      </c>
      <c r="G255" s="5" t="s">
        <v>1702</v>
      </c>
      <c r="H255" s="5"/>
      <c r="I255" s="5">
        <v>18</v>
      </c>
      <c r="J255" s="111">
        <v>19</v>
      </c>
      <c r="K255" s="111"/>
      <c r="L255" s="106" t="s">
        <v>1579</v>
      </c>
      <c r="M255" s="109">
        <v>50</v>
      </c>
      <c r="N255" s="5" t="s">
        <v>1582</v>
      </c>
      <c r="O255" s="5" t="s">
        <v>21</v>
      </c>
      <c r="P255" s="17">
        <v>0.5</v>
      </c>
      <c r="Q255" s="17">
        <v>0.4</v>
      </c>
      <c r="R255" s="85" t="s">
        <v>1703</v>
      </c>
      <c r="S255" s="17">
        <v>0.9</v>
      </c>
      <c r="T255" s="71" t="s">
        <v>1704</v>
      </c>
      <c r="U255" s="27" t="s">
        <v>1705</v>
      </c>
      <c r="V255" s="27" t="s">
        <v>1706</v>
      </c>
    </row>
    <row r="256" spans="1:22" s="125" customFormat="1" ht="204" x14ac:dyDescent="0.25">
      <c r="A256" s="5">
        <v>1</v>
      </c>
      <c r="B256" s="5">
        <v>4</v>
      </c>
      <c r="C256" s="5">
        <v>21</v>
      </c>
      <c r="D256" s="5">
        <v>0</v>
      </c>
      <c r="E256" s="5">
        <v>0</v>
      </c>
      <c r="F256" s="30" t="s">
        <v>1707</v>
      </c>
      <c r="G256" s="5" t="s">
        <v>1702</v>
      </c>
      <c r="H256" s="5"/>
      <c r="I256" s="5"/>
      <c r="J256" s="111"/>
      <c r="K256" s="111">
        <v>16</v>
      </c>
      <c r="L256" s="106" t="s">
        <v>1579</v>
      </c>
      <c r="M256" s="107">
        <v>51</v>
      </c>
      <c r="N256" s="5" t="s">
        <v>1582</v>
      </c>
      <c r="O256" s="5" t="s">
        <v>21</v>
      </c>
      <c r="P256" s="17">
        <v>0</v>
      </c>
      <c r="Q256" s="17">
        <v>0.95</v>
      </c>
      <c r="R256" s="27" t="s">
        <v>1708</v>
      </c>
      <c r="S256" s="17">
        <v>0.95</v>
      </c>
      <c r="T256" s="27" t="s">
        <v>1709</v>
      </c>
      <c r="U256" s="27" t="s">
        <v>1710</v>
      </c>
      <c r="V256" s="27" t="s">
        <v>1711</v>
      </c>
    </row>
    <row r="257" spans="1:22" s="125" customFormat="1" ht="324" x14ac:dyDescent="0.25">
      <c r="A257" s="5">
        <v>1</v>
      </c>
      <c r="B257" s="5">
        <v>4</v>
      </c>
      <c r="C257" s="5">
        <v>22</v>
      </c>
      <c r="D257" s="5">
        <v>0</v>
      </c>
      <c r="E257" s="5">
        <v>0</v>
      </c>
      <c r="F257" s="28" t="s">
        <v>1712</v>
      </c>
      <c r="G257" s="5" t="s">
        <v>1713</v>
      </c>
      <c r="H257" s="10"/>
      <c r="I257" s="10"/>
      <c r="J257" s="10"/>
      <c r="K257" s="10">
        <v>1</v>
      </c>
      <c r="L257" s="106" t="s">
        <v>1579</v>
      </c>
      <c r="M257" s="109">
        <v>52</v>
      </c>
      <c r="N257" s="5" t="s">
        <v>1582</v>
      </c>
      <c r="O257" s="5" t="s">
        <v>21</v>
      </c>
      <c r="P257" s="17">
        <v>1</v>
      </c>
      <c r="Q257" s="17"/>
      <c r="R257" s="27" t="s">
        <v>1618</v>
      </c>
      <c r="S257" s="17">
        <v>1</v>
      </c>
      <c r="T257" s="27" t="s">
        <v>1714</v>
      </c>
      <c r="U257" s="27"/>
      <c r="V257" s="27"/>
    </row>
    <row r="258" spans="1:22" s="125" customFormat="1" ht="360" x14ac:dyDescent="0.25">
      <c r="A258" s="5">
        <v>1</v>
      </c>
      <c r="B258" s="5">
        <v>4</v>
      </c>
      <c r="C258" s="5">
        <v>23</v>
      </c>
      <c r="D258" s="5">
        <v>0</v>
      </c>
      <c r="E258" s="5">
        <v>0</v>
      </c>
      <c r="F258" s="28" t="s">
        <v>1715</v>
      </c>
      <c r="G258" s="5" t="s">
        <v>1679</v>
      </c>
      <c r="H258" s="10"/>
      <c r="I258" s="10"/>
      <c r="J258" s="111">
        <v>500</v>
      </c>
      <c r="K258" s="10"/>
      <c r="L258" s="106" t="s">
        <v>1579</v>
      </c>
      <c r="M258" s="107">
        <v>53</v>
      </c>
      <c r="N258" s="5" t="s">
        <v>1582</v>
      </c>
      <c r="O258" s="5" t="s">
        <v>21</v>
      </c>
      <c r="P258" s="17">
        <v>1</v>
      </c>
      <c r="Q258" s="17"/>
      <c r="R258" s="27" t="s">
        <v>1618</v>
      </c>
      <c r="S258" s="17">
        <v>1</v>
      </c>
      <c r="T258" s="27" t="s">
        <v>1716</v>
      </c>
      <c r="U258" s="27"/>
      <c r="V258" s="27"/>
    </row>
    <row r="259" spans="1:22" s="125" customFormat="1" ht="156" x14ac:dyDescent="0.25">
      <c r="A259" s="5">
        <v>1</v>
      </c>
      <c r="B259" s="5">
        <v>4</v>
      </c>
      <c r="C259" s="5">
        <v>24</v>
      </c>
      <c r="D259" s="5">
        <v>0</v>
      </c>
      <c r="E259" s="5">
        <v>0</v>
      </c>
      <c r="F259" s="114" t="s">
        <v>1717</v>
      </c>
      <c r="G259" s="5" t="s">
        <v>1679</v>
      </c>
      <c r="H259" s="10"/>
      <c r="I259" s="111">
        <v>635</v>
      </c>
      <c r="J259" s="10"/>
      <c r="K259" s="10"/>
      <c r="L259" s="106" t="s">
        <v>1579</v>
      </c>
      <c r="M259" s="109">
        <v>54</v>
      </c>
      <c r="N259" s="5" t="s">
        <v>1582</v>
      </c>
      <c r="O259" s="5" t="s">
        <v>21</v>
      </c>
      <c r="P259" s="17">
        <v>1</v>
      </c>
      <c r="Q259" s="17"/>
      <c r="R259" s="27" t="s">
        <v>1618</v>
      </c>
      <c r="S259" s="17">
        <v>1</v>
      </c>
      <c r="T259" s="27" t="s">
        <v>1718</v>
      </c>
      <c r="U259" s="27"/>
      <c r="V259" s="27"/>
    </row>
    <row r="260" spans="1:22" s="29" customFormat="1" ht="360" x14ac:dyDescent="0.25">
      <c r="A260" s="5">
        <v>1</v>
      </c>
      <c r="B260" s="5">
        <v>4</v>
      </c>
      <c r="C260" s="5">
        <v>25</v>
      </c>
      <c r="D260" s="5">
        <v>0</v>
      </c>
      <c r="E260" s="5">
        <v>0</v>
      </c>
      <c r="F260" s="110" t="s">
        <v>1719</v>
      </c>
      <c r="G260" s="5" t="s">
        <v>1720</v>
      </c>
      <c r="H260" s="5">
        <v>19</v>
      </c>
      <c r="I260" s="5">
        <v>19</v>
      </c>
      <c r="J260" s="5"/>
      <c r="K260" s="5"/>
      <c r="L260" s="106" t="s">
        <v>1579</v>
      </c>
      <c r="M260" s="107">
        <v>55</v>
      </c>
      <c r="N260" s="5" t="s">
        <v>1721</v>
      </c>
      <c r="O260" s="5" t="s">
        <v>21</v>
      </c>
      <c r="P260" s="17">
        <v>1</v>
      </c>
      <c r="Q260" s="17"/>
      <c r="R260" s="27" t="s">
        <v>1618</v>
      </c>
      <c r="S260" s="17">
        <v>1</v>
      </c>
      <c r="T260" s="27" t="s">
        <v>1722</v>
      </c>
      <c r="U260" s="27"/>
      <c r="V260" s="27"/>
    </row>
    <row r="261" spans="1:22" s="125" customFormat="1" ht="156" x14ac:dyDescent="0.25">
      <c r="A261" s="5">
        <v>1</v>
      </c>
      <c r="B261" s="5">
        <v>4</v>
      </c>
      <c r="C261" s="5">
        <v>26</v>
      </c>
      <c r="D261" s="5">
        <v>0</v>
      </c>
      <c r="E261" s="5">
        <v>0</v>
      </c>
      <c r="F261" s="30" t="s">
        <v>1723</v>
      </c>
      <c r="G261" s="5" t="s">
        <v>1724</v>
      </c>
      <c r="H261" s="10">
        <v>1</v>
      </c>
      <c r="I261" s="10"/>
      <c r="J261" s="10"/>
      <c r="K261" s="10"/>
      <c r="L261" s="106" t="s">
        <v>1579</v>
      </c>
      <c r="M261" s="109">
        <v>56</v>
      </c>
      <c r="N261" s="5" t="s">
        <v>1582</v>
      </c>
      <c r="O261" s="5" t="s">
        <v>21</v>
      </c>
      <c r="P261" s="17">
        <v>1</v>
      </c>
      <c r="Q261" s="17"/>
      <c r="R261" s="27" t="s">
        <v>1618</v>
      </c>
      <c r="S261" s="17">
        <v>1</v>
      </c>
      <c r="T261" s="27" t="s">
        <v>1725</v>
      </c>
      <c r="U261" s="27"/>
      <c r="V261" s="27"/>
    </row>
    <row r="262" spans="1:22" s="29" customFormat="1" ht="264" x14ac:dyDescent="0.25">
      <c r="A262" s="5">
        <v>1</v>
      </c>
      <c r="B262" s="5">
        <v>4</v>
      </c>
      <c r="C262" s="5">
        <v>27</v>
      </c>
      <c r="D262" s="5">
        <v>0</v>
      </c>
      <c r="E262" s="5">
        <v>0</v>
      </c>
      <c r="F262" s="30" t="s">
        <v>1726</v>
      </c>
      <c r="G262" s="5" t="s">
        <v>1727</v>
      </c>
      <c r="H262" s="10">
        <v>0.5</v>
      </c>
      <c r="I262" s="10">
        <v>0.5</v>
      </c>
      <c r="J262" s="10"/>
      <c r="K262" s="10"/>
      <c r="L262" s="106" t="s">
        <v>1579</v>
      </c>
      <c r="M262" s="107">
        <v>57</v>
      </c>
      <c r="N262" s="5" t="s">
        <v>1582</v>
      </c>
      <c r="O262" s="5" t="s">
        <v>21</v>
      </c>
      <c r="P262" s="17">
        <v>1</v>
      </c>
      <c r="Q262" s="17"/>
      <c r="R262" s="27" t="s">
        <v>1618</v>
      </c>
      <c r="S262" s="17">
        <v>1</v>
      </c>
      <c r="T262" s="27" t="s">
        <v>1728</v>
      </c>
      <c r="U262" s="27"/>
      <c r="V262" s="27"/>
    </row>
    <row r="263" spans="1:22" s="125" customFormat="1" ht="264" x14ac:dyDescent="0.25">
      <c r="A263" s="5">
        <v>1</v>
      </c>
      <c r="B263" s="5">
        <v>4</v>
      </c>
      <c r="C263" s="5">
        <v>28</v>
      </c>
      <c r="D263" s="5">
        <v>0</v>
      </c>
      <c r="E263" s="5">
        <v>0</v>
      </c>
      <c r="F263" s="30" t="s">
        <v>1729</v>
      </c>
      <c r="G263" s="5" t="s">
        <v>1730</v>
      </c>
      <c r="H263" s="10">
        <v>0.25</v>
      </c>
      <c r="I263" s="10">
        <v>0.25</v>
      </c>
      <c r="J263" s="10">
        <v>0.25</v>
      </c>
      <c r="K263" s="10">
        <v>0.25</v>
      </c>
      <c r="L263" s="106" t="s">
        <v>1579</v>
      </c>
      <c r="M263" s="109">
        <v>58</v>
      </c>
      <c r="N263" s="5" t="s">
        <v>1582</v>
      </c>
      <c r="O263" s="5" t="s">
        <v>21</v>
      </c>
      <c r="P263" s="17">
        <v>0.6</v>
      </c>
      <c r="Q263" s="17">
        <v>0.4</v>
      </c>
      <c r="R263" s="27" t="s">
        <v>1731</v>
      </c>
      <c r="S263" s="17">
        <v>1</v>
      </c>
      <c r="T263" s="27" t="s">
        <v>1732</v>
      </c>
      <c r="U263" s="27"/>
      <c r="V263" s="27"/>
    </row>
    <row r="264" spans="1:22" s="125" customFormat="1" ht="120" x14ac:dyDescent="0.25">
      <c r="A264" s="5">
        <v>1</v>
      </c>
      <c r="B264" s="5">
        <v>4</v>
      </c>
      <c r="C264" s="5">
        <v>29</v>
      </c>
      <c r="D264" s="5">
        <v>0</v>
      </c>
      <c r="E264" s="5">
        <v>0</v>
      </c>
      <c r="F264" s="30" t="s">
        <v>1733</v>
      </c>
      <c r="G264" s="5" t="s">
        <v>1734</v>
      </c>
      <c r="H264" s="10">
        <v>1</v>
      </c>
      <c r="I264" s="10">
        <v>1</v>
      </c>
      <c r="J264" s="10">
        <v>1</v>
      </c>
      <c r="K264" s="10">
        <v>1</v>
      </c>
      <c r="L264" s="106" t="s">
        <v>1579</v>
      </c>
      <c r="M264" s="107">
        <v>59</v>
      </c>
      <c r="N264" s="5" t="s">
        <v>1582</v>
      </c>
      <c r="O264" s="5" t="s">
        <v>1735</v>
      </c>
      <c r="P264" s="17">
        <v>1</v>
      </c>
      <c r="Q264" s="17">
        <v>1</v>
      </c>
      <c r="R264" s="27" t="s">
        <v>1736</v>
      </c>
      <c r="S264" s="17">
        <v>1</v>
      </c>
      <c r="T264" s="27" t="s">
        <v>1737</v>
      </c>
      <c r="U264" s="27"/>
      <c r="V264" s="27"/>
    </row>
    <row r="265" spans="1:22" s="125" customFormat="1" ht="360" x14ac:dyDescent="0.25">
      <c r="A265" s="5">
        <v>1</v>
      </c>
      <c r="B265" s="5">
        <v>4</v>
      </c>
      <c r="C265" s="5">
        <v>30</v>
      </c>
      <c r="D265" s="5">
        <v>0</v>
      </c>
      <c r="E265" s="5">
        <v>0</v>
      </c>
      <c r="F265" s="26" t="s">
        <v>1738</v>
      </c>
      <c r="G265" s="6" t="s">
        <v>1739</v>
      </c>
      <c r="H265" s="15">
        <v>1</v>
      </c>
      <c r="I265" s="15">
        <v>1</v>
      </c>
      <c r="J265" s="15">
        <v>1</v>
      </c>
      <c r="K265" s="15">
        <v>1</v>
      </c>
      <c r="L265" s="106" t="s">
        <v>1579</v>
      </c>
      <c r="M265" s="109">
        <v>60</v>
      </c>
      <c r="N265" s="6" t="s">
        <v>1740</v>
      </c>
      <c r="O265" s="5" t="s">
        <v>21</v>
      </c>
      <c r="P265" s="17">
        <v>1</v>
      </c>
      <c r="Q265" s="17">
        <v>1</v>
      </c>
      <c r="R265" s="27" t="s">
        <v>1741</v>
      </c>
      <c r="S265" s="17">
        <v>1</v>
      </c>
      <c r="T265" s="27" t="s">
        <v>1742</v>
      </c>
      <c r="U265" s="27"/>
      <c r="V265" s="27"/>
    </row>
    <row r="266" spans="1:22" s="29" customFormat="1" ht="312" x14ac:dyDescent="0.25">
      <c r="A266" s="5">
        <v>1</v>
      </c>
      <c r="B266" s="5">
        <v>4</v>
      </c>
      <c r="C266" s="5">
        <v>30</v>
      </c>
      <c r="D266" s="5">
        <v>0</v>
      </c>
      <c r="E266" s="5">
        <v>0</v>
      </c>
      <c r="F266" s="26"/>
      <c r="G266" s="6"/>
      <c r="H266" s="15"/>
      <c r="I266" s="15"/>
      <c r="J266" s="15"/>
      <c r="K266" s="15"/>
      <c r="L266" s="106" t="s">
        <v>1579</v>
      </c>
      <c r="M266" s="107">
        <v>61</v>
      </c>
      <c r="N266" s="6"/>
      <c r="O266" s="5"/>
      <c r="P266" s="17"/>
      <c r="Q266" s="17"/>
      <c r="R266" s="44"/>
      <c r="S266" s="17"/>
      <c r="T266" s="27" t="s">
        <v>1743</v>
      </c>
      <c r="U266" s="27"/>
      <c r="V266" s="27"/>
    </row>
    <row r="267" spans="1:22" s="29" customFormat="1" ht="252" x14ac:dyDescent="0.25">
      <c r="A267" s="5">
        <v>1</v>
      </c>
      <c r="B267" s="5">
        <v>4</v>
      </c>
      <c r="C267" s="5">
        <v>30</v>
      </c>
      <c r="D267" s="5">
        <v>0</v>
      </c>
      <c r="E267" s="5">
        <v>0</v>
      </c>
      <c r="F267" s="26"/>
      <c r="G267" s="6"/>
      <c r="H267" s="15"/>
      <c r="I267" s="15"/>
      <c r="J267" s="15"/>
      <c r="K267" s="15"/>
      <c r="L267" s="106" t="s">
        <v>1579</v>
      </c>
      <c r="M267" s="109">
        <v>62</v>
      </c>
      <c r="N267" s="6"/>
      <c r="O267" s="5"/>
      <c r="P267" s="17"/>
      <c r="Q267" s="17"/>
      <c r="R267" s="44"/>
      <c r="S267" s="17"/>
      <c r="T267" s="27" t="s">
        <v>1744</v>
      </c>
      <c r="U267" s="27"/>
      <c r="V267" s="27"/>
    </row>
    <row r="268" spans="1:22" ht="180" x14ac:dyDescent="0.25">
      <c r="A268" s="5">
        <v>1</v>
      </c>
      <c r="B268" s="5">
        <v>4</v>
      </c>
      <c r="C268" s="5">
        <v>30</v>
      </c>
      <c r="D268" s="5">
        <v>0</v>
      </c>
      <c r="E268" s="5">
        <v>0</v>
      </c>
      <c r="F268" s="26"/>
      <c r="G268" s="6"/>
      <c r="H268" s="15"/>
      <c r="I268" s="15"/>
      <c r="J268" s="15"/>
      <c r="K268" s="15"/>
      <c r="L268" s="106" t="s">
        <v>1579</v>
      </c>
      <c r="M268" s="107">
        <v>63</v>
      </c>
      <c r="N268" s="6"/>
      <c r="O268" s="5"/>
      <c r="P268" s="17"/>
      <c r="Q268" s="17"/>
      <c r="R268" s="44"/>
      <c r="S268" s="17"/>
      <c r="T268" s="27" t="s">
        <v>1745</v>
      </c>
      <c r="U268" s="27"/>
      <c r="V268" s="27"/>
    </row>
    <row r="269" spans="1:22" s="29" customFormat="1" ht="216" x14ac:dyDescent="0.25">
      <c r="A269" s="5">
        <v>1</v>
      </c>
      <c r="B269" s="5">
        <v>4</v>
      </c>
      <c r="C269" s="5">
        <v>31</v>
      </c>
      <c r="D269" s="5">
        <v>0</v>
      </c>
      <c r="E269" s="5">
        <v>0</v>
      </c>
      <c r="F269" s="30" t="s">
        <v>1746</v>
      </c>
      <c r="G269" s="5" t="s">
        <v>1747</v>
      </c>
      <c r="H269" s="15">
        <v>1</v>
      </c>
      <c r="I269" s="15">
        <v>1</v>
      </c>
      <c r="J269" s="15">
        <v>1</v>
      </c>
      <c r="K269" s="15">
        <v>1</v>
      </c>
      <c r="L269" s="106" t="s">
        <v>1579</v>
      </c>
      <c r="M269" s="109">
        <v>64</v>
      </c>
      <c r="N269" s="5" t="s">
        <v>1740</v>
      </c>
      <c r="O269" s="5" t="s">
        <v>21</v>
      </c>
      <c r="P269" s="17">
        <v>1</v>
      </c>
      <c r="Q269" s="17">
        <v>1</v>
      </c>
      <c r="R269" s="27" t="s">
        <v>1748</v>
      </c>
      <c r="S269" s="17">
        <v>1</v>
      </c>
      <c r="T269" s="27" t="s">
        <v>1749</v>
      </c>
      <c r="U269" s="27"/>
      <c r="V269" s="27"/>
    </row>
    <row r="270" spans="1:22" s="29" customFormat="1" ht="276" x14ac:dyDescent="0.25">
      <c r="A270" s="5">
        <v>1</v>
      </c>
      <c r="B270" s="5">
        <v>4</v>
      </c>
      <c r="C270" s="5">
        <v>32</v>
      </c>
      <c r="D270" s="5">
        <v>0</v>
      </c>
      <c r="E270" s="5">
        <v>0</v>
      </c>
      <c r="F270" s="26" t="s">
        <v>1750</v>
      </c>
      <c r="G270" s="5" t="s">
        <v>1751</v>
      </c>
      <c r="H270" s="51">
        <v>7</v>
      </c>
      <c r="I270" s="51">
        <v>5</v>
      </c>
      <c r="J270" s="51">
        <v>5</v>
      </c>
      <c r="K270" s="51"/>
      <c r="L270" s="106" t="s">
        <v>1579</v>
      </c>
      <c r="M270" s="107">
        <v>65</v>
      </c>
      <c r="N270" s="5" t="s">
        <v>1740</v>
      </c>
      <c r="O270" s="5" t="s">
        <v>21</v>
      </c>
      <c r="P270" s="17">
        <v>1</v>
      </c>
      <c r="Q270" s="17"/>
      <c r="R270" s="27" t="s">
        <v>1618</v>
      </c>
      <c r="S270" s="17">
        <v>1</v>
      </c>
      <c r="T270" s="27" t="s">
        <v>1752</v>
      </c>
      <c r="U270" s="27"/>
      <c r="V270" s="27"/>
    </row>
    <row r="271" spans="1:22" s="29" customFormat="1" ht="204" x14ac:dyDescent="0.25">
      <c r="A271" s="5">
        <v>1</v>
      </c>
      <c r="B271" s="5">
        <v>4</v>
      </c>
      <c r="C271" s="5">
        <v>33</v>
      </c>
      <c r="D271" s="5">
        <v>0</v>
      </c>
      <c r="E271" s="5">
        <v>0</v>
      </c>
      <c r="F271" s="26" t="s">
        <v>1753</v>
      </c>
      <c r="G271" s="6" t="s">
        <v>1754</v>
      </c>
      <c r="H271" s="5"/>
      <c r="I271" s="5"/>
      <c r="J271" s="115">
        <v>1000</v>
      </c>
      <c r="K271" s="116"/>
      <c r="L271" s="106" t="s">
        <v>1579</v>
      </c>
      <c r="M271" s="109">
        <v>66</v>
      </c>
      <c r="N271" s="6" t="s">
        <v>1755</v>
      </c>
      <c r="O271" s="5" t="s">
        <v>21</v>
      </c>
      <c r="P271" s="17">
        <v>0</v>
      </c>
      <c r="Q271" s="17">
        <v>1.1200000000000001</v>
      </c>
      <c r="R271" s="27" t="s">
        <v>1756</v>
      </c>
      <c r="S271" s="17">
        <v>1.1200000000000001</v>
      </c>
      <c r="T271" s="27" t="s">
        <v>1757</v>
      </c>
      <c r="U271" s="27"/>
      <c r="V271" s="27"/>
    </row>
    <row r="272" spans="1:22" s="29" customFormat="1" ht="168" x14ac:dyDescent="0.25">
      <c r="A272" s="5">
        <v>1</v>
      </c>
      <c r="B272" s="5">
        <v>4</v>
      </c>
      <c r="C272" s="5">
        <v>34</v>
      </c>
      <c r="D272" s="5">
        <v>0</v>
      </c>
      <c r="E272" s="5">
        <v>0</v>
      </c>
      <c r="F272" s="26" t="s">
        <v>1758</v>
      </c>
      <c r="G272" s="6" t="s">
        <v>1754</v>
      </c>
      <c r="H272" s="5">
        <v>150</v>
      </c>
      <c r="I272" s="5">
        <v>650</v>
      </c>
      <c r="J272" s="115"/>
      <c r="K272" s="116"/>
      <c r="L272" s="106" t="s">
        <v>1579</v>
      </c>
      <c r="M272" s="107">
        <v>67</v>
      </c>
      <c r="N272" s="6" t="s">
        <v>1755</v>
      </c>
      <c r="O272" s="5" t="s">
        <v>21</v>
      </c>
      <c r="P272" s="17">
        <v>0.7</v>
      </c>
      <c r="Q272" s="17"/>
      <c r="R272" s="27" t="s">
        <v>1759</v>
      </c>
      <c r="S272" s="17">
        <v>1</v>
      </c>
      <c r="T272" s="27" t="s">
        <v>1760</v>
      </c>
      <c r="U272" s="27"/>
      <c r="V272" s="27"/>
    </row>
    <row r="273" spans="1:22" s="29" customFormat="1" ht="300" x14ac:dyDescent="0.25">
      <c r="A273" s="5">
        <v>1</v>
      </c>
      <c r="B273" s="5">
        <v>4</v>
      </c>
      <c r="C273" s="5">
        <v>35</v>
      </c>
      <c r="D273" s="5">
        <v>0</v>
      </c>
      <c r="E273" s="5">
        <v>0</v>
      </c>
      <c r="F273" s="26" t="s">
        <v>1761</v>
      </c>
      <c r="G273" s="5" t="s">
        <v>1747</v>
      </c>
      <c r="H273" s="5">
        <v>30</v>
      </c>
      <c r="I273" s="111">
        <v>32</v>
      </c>
      <c r="J273" s="5"/>
      <c r="K273" s="111"/>
      <c r="L273" s="106" t="s">
        <v>1579</v>
      </c>
      <c r="M273" s="109">
        <v>68</v>
      </c>
      <c r="N273" s="5" t="s">
        <v>1740</v>
      </c>
      <c r="O273" s="5" t="s">
        <v>21</v>
      </c>
      <c r="P273" s="17">
        <v>1</v>
      </c>
      <c r="Q273" s="17"/>
      <c r="R273" s="27" t="s">
        <v>1618</v>
      </c>
      <c r="S273" s="17">
        <v>1</v>
      </c>
      <c r="T273" s="27" t="s">
        <v>1762</v>
      </c>
      <c r="U273" s="27"/>
      <c r="V273" s="27"/>
    </row>
    <row r="274" spans="1:22" s="29" customFormat="1" ht="96" x14ac:dyDescent="0.25">
      <c r="A274" s="5">
        <v>1</v>
      </c>
      <c r="B274" s="5">
        <v>4</v>
      </c>
      <c r="C274" s="5">
        <v>35</v>
      </c>
      <c r="D274" s="5">
        <v>0</v>
      </c>
      <c r="E274" s="5">
        <v>0</v>
      </c>
      <c r="F274" s="26"/>
      <c r="G274" s="5"/>
      <c r="H274" s="5"/>
      <c r="I274" s="111"/>
      <c r="J274" s="5"/>
      <c r="K274" s="111"/>
      <c r="L274" s="106" t="s">
        <v>1579</v>
      </c>
      <c r="M274" s="107">
        <v>69</v>
      </c>
      <c r="N274" s="5"/>
      <c r="O274" s="5"/>
      <c r="P274" s="17"/>
      <c r="Q274" s="17"/>
      <c r="R274" s="27"/>
      <c r="S274" s="17"/>
      <c r="T274" s="27" t="s">
        <v>1763</v>
      </c>
      <c r="U274" s="27"/>
      <c r="V274" s="27"/>
    </row>
    <row r="275" spans="1:22" s="29" customFormat="1" ht="48" x14ac:dyDescent="0.25">
      <c r="A275" s="5">
        <v>1</v>
      </c>
      <c r="B275" s="5">
        <v>4</v>
      </c>
      <c r="C275" s="5">
        <v>36</v>
      </c>
      <c r="D275" s="5">
        <v>0</v>
      </c>
      <c r="E275" s="5">
        <v>0</v>
      </c>
      <c r="F275" s="30" t="s">
        <v>1764</v>
      </c>
      <c r="G275" s="5" t="s">
        <v>1765</v>
      </c>
      <c r="H275" s="5"/>
      <c r="I275" s="5"/>
      <c r="J275" s="5"/>
      <c r="K275" s="5"/>
      <c r="L275" s="106" t="s">
        <v>1579</v>
      </c>
      <c r="M275" s="109">
        <v>70</v>
      </c>
      <c r="N275" s="5" t="s">
        <v>1579</v>
      </c>
      <c r="O275" s="5" t="s">
        <v>21</v>
      </c>
      <c r="P275" s="17"/>
      <c r="Q275" s="17"/>
      <c r="R275" s="44"/>
      <c r="S275" s="17"/>
      <c r="T275" s="27"/>
      <c r="U275" s="27"/>
      <c r="V275" s="27"/>
    </row>
    <row r="276" spans="1:22" s="29" customFormat="1" ht="372" x14ac:dyDescent="0.25">
      <c r="A276" s="5">
        <v>1</v>
      </c>
      <c r="B276" s="5">
        <v>4</v>
      </c>
      <c r="C276" s="5">
        <v>36</v>
      </c>
      <c r="D276" s="5">
        <v>1</v>
      </c>
      <c r="E276" s="5">
        <v>0</v>
      </c>
      <c r="F276" s="28" t="s">
        <v>1766</v>
      </c>
      <c r="G276" s="5" t="s">
        <v>1767</v>
      </c>
      <c r="H276" s="10">
        <v>1</v>
      </c>
      <c r="I276" s="10">
        <v>1</v>
      </c>
      <c r="J276" s="10">
        <v>1</v>
      </c>
      <c r="K276" s="10">
        <v>1</v>
      </c>
      <c r="L276" s="106" t="s">
        <v>1579</v>
      </c>
      <c r="M276" s="107">
        <v>71</v>
      </c>
      <c r="N276" s="5" t="s">
        <v>1579</v>
      </c>
      <c r="O276" s="5" t="s">
        <v>21</v>
      </c>
      <c r="P276" s="17">
        <v>1</v>
      </c>
      <c r="Q276" s="17">
        <v>0</v>
      </c>
      <c r="R276" s="44" t="s">
        <v>872</v>
      </c>
      <c r="S276" s="17">
        <v>0</v>
      </c>
      <c r="T276" s="27" t="s">
        <v>1768</v>
      </c>
      <c r="U276" s="27"/>
      <c r="V276" s="27"/>
    </row>
    <row r="277" spans="1:22" s="29" customFormat="1" ht="336" x14ac:dyDescent="0.25">
      <c r="A277" s="5">
        <v>1</v>
      </c>
      <c r="B277" s="5">
        <v>4</v>
      </c>
      <c r="C277" s="5">
        <v>36</v>
      </c>
      <c r="D277" s="5">
        <v>1</v>
      </c>
      <c r="E277" s="5">
        <v>0</v>
      </c>
      <c r="F277" s="28"/>
      <c r="G277" s="5"/>
      <c r="H277" s="10"/>
      <c r="I277" s="10"/>
      <c r="J277" s="10"/>
      <c r="K277" s="10"/>
      <c r="L277" s="106" t="s">
        <v>1579</v>
      </c>
      <c r="M277" s="109">
        <v>72</v>
      </c>
      <c r="N277" s="5"/>
      <c r="O277" s="5"/>
      <c r="P277" s="17"/>
      <c r="Q277" s="17"/>
      <c r="R277" s="44"/>
      <c r="S277" s="17"/>
      <c r="T277" s="27" t="s">
        <v>1769</v>
      </c>
      <c r="U277" s="27"/>
      <c r="V277" s="27"/>
    </row>
    <row r="278" spans="1:22" s="29" customFormat="1" ht="120" x14ac:dyDescent="0.25">
      <c r="A278" s="5">
        <v>1</v>
      </c>
      <c r="B278" s="5">
        <v>4</v>
      </c>
      <c r="C278" s="5">
        <v>36</v>
      </c>
      <c r="D278" s="5">
        <v>1</v>
      </c>
      <c r="E278" s="5">
        <v>0</v>
      </c>
      <c r="F278" s="28"/>
      <c r="G278" s="5"/>
      <c r="H278" s="10"/>
      <c r="I278" s="10"/>
      <c r="J278" s="10"/>
      <c r="K278" s="10"/>
      <c r="L278" s="106" t="s">
        <v>1579</v>
      </c>
      <c r="M278" s="107">
        <v>73</v>
      </c>
      <c r="N278" s="5" t="s">
        <v>1579</v>
      </c>
      <c r="O278" s="3"/>
      <c r="P278" s="3"/>
      <c r="Q278" s="3"/>
      <c r="R278" s="44"/>
      <c r="S278" s="17"/>
      <c r="T278" s="27" t="s">
        <v>1770</v>
      </c>
      <c r="U278" s="27"/>
      <c r="V278" s="27"/>
    </row>
    <row r="279" spans="1:22" s="29" customFormat="1" ht="300" x14ac:dyDescent="0.25">
      <c r="A279" s="5">
        <v>1</v>
      </c>
      <c r="B279" s="5">
        <v>4</v>
      </c>
      <c r="C279" s="5">
        <v>36</v>
      </c>
      <c r="D279" s="5">
        <v>2</v>
      </c>
      <c r="E279" s="5">
        <v>0</v>
      </c>
      <c r="F279" s="30" t="s">
        <v>1771</v>
      </c>
      <c r="G279" s="5" t="s">
        <v>1772</v>
      </c>
      <c r="H279" s="8">
        <v>4</v>
      </c>
      <c r="I279" s="8">
        <v>8</v>
      </c>
      <c r="J279" s="8">
        <v>8</v>
      </c>
      <c r="K279" s="8">
        <v>6</v>
      </c>
      <c r="L279" s="106" t="s">
        <v>1579</v>
      </c>
      <c r="M279" s="109">
        <v>74</v>
      </c>
      <c r="N279" s="5" t="s">
        <v>1773</v>
      </c>
      <c r="O279" s="5" t="s">
        <v>21</v>
      </c>
      <c r="P279" s="17">
        <v>0.4</v>
      </c>
      <c r="Q279" s="17">
        <v>0.42</v>
      </c>
      <c r="R279" s="27" t="s">
        <v>1774</v>
      </c>
      <c r="S279" s="17">
        <v>0.65</v>
      </c>
      <c r="T279" s="27" t="s">
        <v>1775</v>
      </c>
      <c r="U279" s="27" t="s">
        <v>1776</v>
      </c>
      <c r="V279" s="27" t="s">
        <v>1777</v>
      </c>
    </row>
    <row r="280" spans="1:22" s="29" customFormat="1" ht="276" x14ac:dyDescent="0.25">
      <c r="A280" s="5">
        <v>1</v>
      </c>
      <c r="B280" s="5">
        <v>4</v>
      </c>
      <c r="C280" s="5">
        <v>36</v>
      </c>
      <c r="D280" s="5">
        <v>3</v>
      </c>
      <c r="E280" s="5">
        <v>0</v>
      </c>
      <c r="F280" s="117" t="s">
        <v>1778</v>
      </c>
      <c r="G280" s="5" t="s">
        <v>1779</v>
      </c>
      <c r="H280" s="5"/>
      <c r="I280" s="8">
        <v>17</v>
      </c>
      <c r="J280" s="8">
        <v>17</v>
      </c>
      <c r="K280" s="8"/>
      <c r="L280" s="106" t="s">
        <v>1579</v>
      </c>
      <c r="M280" s="107">
        <v>75</v>
      </c>
      <c r="N280" s="5" t="s">
        <v>1773</v>
      </c>
      <c r="O280" s="5" t="s">
        <v>21</v>
      </c>
      <c r="P280" s="17">
        <v>1</v>
      </c>
      <c r="Q280" s="17"/>
      <c r="R280" s="27" t="s">
        <v>1618</v>
      </c>
      <c r="S280" s="17">
        <v>1</v>
      </c>
      <c r="T280" s="27" t="s">
        <v>1780</v>
      </c>
      <c r="U280" s="27"/>
      <c r="V280" s="27"/>
    </row>
    <row r="281" spans="1:22" s="29" customFormat="1" ht="204" x14ac:dyDescent="0.25">
      <c r="A281" s="5">
        <v>1</v>
      </c>
      <c r="B281" s="5">
        <v>4</v>
      </c>
      <c r="C281" s="5">
        <v>36</v>
      </c>
      <c r="D281" s="5">
        <v>4</v>
      </c>
      <c r="E281" s="5">
        <v>0</v>
      </c>
      <c r="F281" s="30" t="s">
        <v>1781</v>
      </c>
      <c r="G281" s="5" t="s">
        <v>1782</v>
      </c>
      <c r="H281" s="5"/>
      <c r="I281" s="5">
        <v>1</v>
      </c>
      <c r="J281" s="5"/>
      <c r="K281" s="5">
        <v>1</v>
      </c>
      <c r="L281" s="106" t="s">
        <v>1579</v>
      </c>
      <c r="M281" s="109">
        <v>76</v>
      </c>
      <c r="N281" s="5" t="s">
        <v>1579</v>
      </c>
      <c r="O281" s="5" t="s">
        <v>21</v>
      </c>
      <c r="P281" s="17">
        <v>0.5</v>
      </c>
      <c r="Q281" s="17">
        <v>1</v>
      </c>
      <c r="R281" s="27" t="s">
        <v>1783</v>
      </c>
      <c r="S281" s="17">
        <v>1</v>
      </c>
      <c r="T281" s="27" t="s">
        <v>1784</v>
      </c>
      <c r="U281" s="27"/>
      <c r="V281" s="27"/>
    </row>
    <row r="282" spans="1:22" s="29" customFormat="1" ht="288" x14ac:dyDescent="0.25">
      <c r="A282" s="5">
        <v>1</v>
      </c>
      <c r="B282" s="5">
        <v>4</v>
      </c>
      <c r="C282" s="5">
        <v>37</v>
      </c>
      <c r="D282" s="5">
        <v>0</v>
      </c>
      <c r="E282" s="5">
        <v>0</v>
      </c>
      <c r="F282" s="30" t="s">
        <v>1785</v>
      </c>
      <c r="G282" s="5" t="s">
        <v>56</v>
      </c>
      <c r="H282" s="10">
        <v>1</v>
      </c>
      <c r="I282" s="10">
        <v>1</v>
      </c>
      <c r="J282" s="10">
        <v>1</v>
      </c>
      <c r="K282" s="10">
        <v>1</v>
      </c>
      <c r="L282" s="106" t="s">
        <v>1579</v>
      </c>
      <c r="M282" s="107">
        <v>77</v>
      </c>
      <c r="N282" s="5" t="s">
        <v>1773</v>
      </c>
      <c r="O282" s="5" t="s">
        <v>21</v>
      </c>
      <c r="P282" s="17">
        <v>1</v>
      </c>
      <c r="Q282" s="17"/>
      <c r="R282" s="27" t="s">
        <v>1786</v>
      </c>
      <c r="S282" s="17">
        <v>1</v>
      </c>
      <c r="T282" s="27" t="s">
        <v>1787</v>
      </c>
      <c r="U282" s="27"/>
      <c r="V282" s="27" t="s">
        <v>1788</v>
      </c>
    </row>
    <row r="283" spans="1:22" s="29" customFormat="1" ht="276" x14ac:dyDescent="0.25">
      <c r="A283" s="5">
        <v>1</v>
      </c>
      <c r="B283" s="5">
        <v>4</v>
      </c>
      <c r="C283" s="5">
        <v>38</v>
      </c>
      <c r="D283" s="5">
        <v>0</v>
      </c>
      <c r="E283" s="5">
        <v>0</v>
      </c>
      <c r="F283" s="30" t="s">
        <v>1789</v>
      </c>
      <c r="G283" s="5" t="s">
        <v>1790</v>
      </c>
      <c r="H283" s="5"/>
      <c r="I283" s="5">
        <v>188</v>
      </c>
      <c r="J283" s="5">
        <v>263</v>
      </c>
      <c r="K283" s="5">
        <v>22</v>
      </c>
      <c r="L283" s="106" t="s">
        <v>1579</v>
      </c>
      <c r="M283" s="109">
        <v>78</v>
      </c>
      <c r="N283" s="5" t="s">
        <v>1773</v>
      </c>
      <c r="O283" s="5" t="s">
        <v>21</v>
      </c>
      <c r="P283" s="17">
        <v>0.85</v>
      </c>
      <c r="Q283" s="17">
        <v>3.32</v>
      </c>
      <c r="R283" s="27" t="s">
        <v>1791</v>
      </c>
      <c r="S283" s="17">
        <v>1</v>
      </c>
      <c r="T283" s="27" t="s">
        <v>1792</v>
      </c>
      <c r="U283" s="27"/>
      <c r="V283" s="27"/>
    </row>
    <row r="284" spans="1:22" s="29" customFormat="1" ht="288" x14ac:dyDescent="0.25">
      <c r="A284" s="5">
        <v>1</v>
      </c>
      <c r="B284" s="5">
        <v>4</v>
      </c>
      <c r="C284" s="5">
        <v>39</v>
      </c>
      <c r="D284" s="5">
        <v>0</v>
      </c>
      <c r="E284" s="5">
        <v>0</v>
      </c>
      <c r="F284" s="30" t="s">
        <v>1793</v>
      </c>
      <c r="G284" s="5" t="s">
        <v>1030</v>
      </c>
      <c r="H284" s="5">
        <v>1</v>
      </c>
      <c r="I284" s="5">
        <v>1</v>
      </c>
      <c r="J284" s="5">
        <v>1</v>
      </c>
      <c r="K284" s="5">
        <v>1</v>
      </c>
      <c r="L284" s="106" t="s">
        <v>1579</v>
      </c>
      <c r="M284" s="107">
        <v>79</v>
      </c>
      <c r="N284" s="5" t="s">
        <v>1579</v>
      </c>
      <c r="O284" s="5" t="s">
        <v>21</v>
      </c>
      <c r="P284" s="17">
        <v>0.75</v>
      </c>
      <c r="Q284" s="17">
        <v>0.25</v>
      </c>
      <c r="R284" s="27" t="s">
        <v>1794</v>
      </c>
      <c r="S284" s="17">
        <v>1</v>
      </c>
      <c r="T284" s="71" t="s">
        <v>1795</v>
      </c>
      <c r="U284" s="27" t="s">
        <v>1796</v>
      </c>
      <c r="V284" s="27" t="s">
        <v>1797</v>
      </c>
    </row>
    <row r="285" spans="1:22" s="29" customFormat="1" ht="312" x14ac:dyDescent="0.25">
      <c r="A285" s="5">
        <v>1</v>
      </c>
      <c r="B285" s="5">
        <v>4</v>
      </c>
      <c r="C285" s="5">
        <v>40</v>
      </c>
      <c r="D285" s="5">
        <v>0</v>
      </c>
      <c r="E285" s="5">
        <v>0</v>
      </c>
      <c r="F285" s="30" t="s">
        <v>1798</v>
      </c>
      <c r="G285" s="5" t="s">
        <v>1799</v>
      </c>
      <c r="H285" s="112">
        <v>20</v>
      </c>
      <c r="I285" s="112">
        <v>30</v>
      </c>
      <c r="J285" s="112"/>
      <c r="K285" s="112"/>
      <c r="L285" s="106" t="s">
        <v>1579</v>
      </c>
      <c r="M285" s="109">
        <v>80</v>
      </c>
      <c r="N285" s="5" t="s">
        <v>1740</v>
      </c>
      <c r="O285" s="5" t="s">
        <v>14</v>
      </c>
      <c r="P285" s="17">
        <v>1.22</v>
      </c>
      <c r="Q285" s="17"/>
      <c r="R285" s="27" t="s">
        <v>1618</v>
      </c>
      <c r="S285" s="17">
        <v>1.22</v>
      </c>
      <c r="T285" s="71" t="s">
        <v>1800</v>
      </c>
      <c r="U285" s="27"/>
      <c r="V285" s="27"/>
    </row>
    <row r="286" spans="1:22" s="29" customFormat="1" ht="84" x14ac:dyDescent="0.25">
      <c r="A286" s="5">
        <v>1</v>
      </c>
      <c r="B286" s="5">
        <v>4</v>
      </c>
      <c r="C286" s="5">
        <v>40</v>
      </c>
      <c r="D286" s="5">
        <v>0</v>
      </c>
      <c r="E286" s="5">
        <v>0</v>
      </c>
      <c r="F286" s="30"/>
      <c r="G286" s="5"/>
      <c r="H286" s="112"/>
      <c r="I286" s="112"/>
      <c r="J286" s="112"/>
      <c r="K286" s="112"/>
      <c r="L286" s="106" t="s">
        <v>1579</v>
      </c>
      <c r="M286" s="107">
        <v>81</v>
      </c>
      <c r="N286" s="5" t="s">
        <v>1740</v>
      </c>
      <c r="O286" s="3"/>
      <c r="P286" s="3"/>
      <c r="Q286" s="3"/>
      <c r="R286" s="44"/>
      <c r="S286" s="17"/>
      <c r="T286" s="27" t="s">
        <v>1801</v>
      </c>
      <c r="U286" s="27"/>
      <c r="V286" s="27"/>
    </row>
    <row r="287" spans="1:22" s="29" customFormat="1" ht="288" x14ac:dyDescent="0.25">
      <c r="A287" s="5">
        <v>1</v>
      </c>
      <c r="B287" s="5">
        <v>4</v>
      </c>
      <c r="C287" s="5">
        <v>41</v>
      </c>
      <c r="D287" s="5">
        <v>0</v>
      </c>
      <c r="E287" s="5">
        <v>0</v>
      </c>
      <c r="F287" s="30" t="s">
        <v>1802</v>
      </c>
      <c r="G287" s="5" t="s">
        <v>1030</v>
      </c>
      <c r="H287" s="118"/>
      <c r="I287" s="51">
        <v>1</v>
      </c>
      <c r="J287" s="118"/>
      <c r="K287" s="51">
        <v>1</v>
      </c>
      <c r="L287" s="106" t="s">
        <v>1579</v>
      </c>
      <c r="M287" s="109">
        <v>82</v>
      </c>
      <c r="N287" s="5" t="s">
        <v>1582</v>
      </c>
      <c r="O287" s="5" t="s">
        <v>14</v>
      </c>
      <c r="P287" s="17">
        <v>0.5</v>
      </c>
      <c r="Q287" s="17">
        <v>0.5</v>
      </c>
      <c r="R287" s="27" t="s">
        <v>1803</v>
      </c>
      <c r="S287" s="17">
        <v>1</v>
      </c>
      <c r="T287" s="71" t="s">
        <v>1804</v>
      </c>
      <c r="U287" s="27"/>
      <c r="V287" s="27"/>
    </row>
    <row r="288" spans="1:22" s="29" customFormat="1" ht="348" x14ac:dyDescent="0.25">
      <c r="A288" s="5">
        <v>1</v>
      </c>
      <c r="B288" s="5">
        <v>4</v>
      </c>
      <c r="C288" s="5">
        <v>42</v>
      </c>
      <c r="D288" s="5">
        <v>0</v>
      </c>
      <c r="E288" s="5">
        <v>0</v>
      </c>
      <c r="F288" s="30" t="s">
        <v>1805</v>
      </c>
      <c r="G288" s="5" t="s">
        <v>1806</v>
      </c>
      <c r="H288" s="7"/>
      <c r="I288" s="7"/>
      <c r="J288" s="7">
        <v>1</v>
      </c>
      <c r="K288" s="7"/>
      <c r="L288" s="106" t="s">
        <v>1579</v>
      </c>
      <c r="M288" s="107">
        <v>83</v>
      </c>
      <c r="N288" s="5" t="s">
        <v>1807</v>
      </c>
      <c r="O288" s="5" t="s">
        <v>14</v>
      </c>
      <c r="P288" s="17">
        <v>1</v>
      </c>
      <c r="Q288" s="17"/>
      <c r="R288" s="27" t="s">
        <v>1618</v>
      </c>
      <c r="S288" s="17">
        <v>1</v>
      </c>
      <c r="T288" s="27" t="s">
        <v>1808</v>
      </c>
      <c r="U288" s="27"/>
      <c r="V288" s="27"/>
    </row>
    <row r="289" spans="1:22" s="29" customFormat="1" ht="336" x14ac:dyDescent="0.25">
      <c r="A289" s="5">
        <v>1</v>
      </c>
      <c r="B289" s="5">
        <v>4</v>
      </c>
      <c r="C289" s="5">
        <v>42</v>
      </c>
      <c r="D289" s="5">
        <v>0</v>
      </c>
      <c r="E289" s="5">
        <v>0</v>
      </c>
      <c r="F289" s="30"/>
      <c r="G289" s="5"/>
      <c r="H289" s="7"/>
      <c r="I289" s="7"/>
      <c r="J289" s="7"/>
      <c r="K289" s="7"/>
      <c r="L289" s="106" t="s">
        <v>1579</v>
      </c>
      <c r="M289" s="109">
        <v>84</v>
      </c>
      <c r="N289" s="5"/>
      <c r="O289" s="5"/>
      <c r="P289" s="17"/>
      <c r="Q289" s="17"/>
      <c r="R289" s="44"/>
      <c r="S289" s="17"/>
      <c r="T289" s="27" t="s">
        <v>1809</v>
      </c>
      <c r="U289" s="27"/>
      <c r="V289" s="27"/>
    </row>
    <row r="290" spans="1:22" s="29" customFormat="1" ht="216" x14ac:dyDescent="0.25">
      <c r="A290" s="5">
        <v>1</v>
      </c>
      <c r="B290" s="5">
        <v>4</v>
      </c>
      <c r="C290" s="5">
        <v>42</v>
      </c>
      <c r="D290" s="5">
        <v>0</v>
      </c>
      <c r="E290" s="5">
        <v>0</v>
      </c>
      <c r="F290" s="30"/>
      <c r="G290" s="5"/>
      <c r="H290" s="7"/>
      <c r="I290" s="7"/>
      <c r="J290" s="7"/>
      <c r="K290" s="7"/>
      <c r="L290" s="106" t="s">
        <v>1579</v>
      </c>
      <c r="M290" s="107">
        <v>85</v>
      </c>
      <c r="N290" s="5"/>
      <c r="O290" s="5"/>
      <c r="P290" s="17"/>
      <c r="Q290" s="17"/>
      <c r="R290" s="44"/>
      <c r="S290" s="17"/>
      <c r="T290" s="27" t="s">
        <v>1810</v>
      </c>
      <c r="U290" s="27"/>
      <c r="V290" s="27"/>
    </row>
    <row r="291" spans="1:22" s="29" customFormat="1" ht="72" x14ac:dyDescent="0.25">
      <c r="A291" s="5">
        <v>1</v>
      </c>
      <c r="B291" s="5">
        <v>4</v>
      </c>
      <c r="C291" s="5">
        <v>43</v>
      </c>
      <c r="D291" s="5">
        <v>0</v>
      </c>
      <c r="E291" s="5">
        <v>0</v>
      </c>
      <c r="F291" s="30" t="s">
        <v>1811</v>
      </c>
      <c r="G291" s="5" t="s">
        <v>28</v>
      </c>
      <c r="H291" s="5"/>
      <c r="I291" s="5"/>
      <c r="J291" s="5"/>
      <c r="K291" s="5"/>
      <c r="L291" s="106" t="s">
        <v>1579</v>
      </c>
      <c r="M291" s="109">
        <v>86</v>
      </c>
      <c r="N291" s="5" t="s">
        <v>1812</v>
      </c>
      <c r="O291" s="5" t="s">
        <v>14</v>
      </c>
      <c r="P291" s="17"/>
      <c r="Q291" s="17"/>
      <c r="R291" s="44"/>
      <c r="S291" s="17"/>
      <c r="T291" s="27"/>
      <c r="U291" s="27"/>
      <c r="V291" s="27"/>
    </row>
    <row r="292" spans="1:22" s="29" customFormat="1" ht="168" x14ac:dyDescent="0.25">
      <c r="A292" s="5">
        <v>1</v>
      </c>
      <c r="B292" s="5">
        <v>4</v>
      </c>
      <c r="C292" s="5">
        <v>43</v>
      </c>
      <c r="D292" s="5">
        <v>1</v>
      </c>
      <c r="E292" s="5">
        <v>0</v>
      </c>
      <c r="F292" s="30" t="s">
        <v>1813</v>
      </c>
      <c r="G292" s="5" t="s">
        <v>1814</v>
      </c>
      <c r="H292" s="5"/>
      <c r="I292" s="5"/>
      <c r="J292" s="10">
        <v>1</v>
      </c>
      <c r="K292" s="5"/>
      <c r="L292" s="106" t="s">
        <v>1579</v>
      </c>
      <c r="M292" s="107">
        <v>87</v>
      </c>
      <c r="N292" s="5" t="s">
        <v>1812</v>
      </c>
      <c r="O292" s="5" t="s">
        <v>1815</v>
      </c>
      <c r="P292" s="17">
        <v>1</v>
      </c>
      <c r="Q292" s="17"/>
      <c r="R292" s="27" t="s">
        <v>1618</v>
      </c>
      <c r="S292" s="17">
        <v>1</v>
      </c>
      <c r="T292" s="27" t="s">
        <v>1816</v>
      </c>
      <c r="U292" s="27"/>
      <c r="V292" s="27"/>
    </row>
    <row r="293" spans="1:22" s="29" customFormat="1" ht="336" x14ac:dyDescent="0.25">
      <c r="A293" s="5">
        <v>1</v>
      </c>
      <c r="B293" s="5">
        <v>4</v>
      </c>
      <c r="C293" s="5">
        <v>43</v>
      </c>
      <c r="D293" s="5">
        <v>2</v>
      </c>
      <c r="E293" s="5">
        <v>0</v>
      </c>
      <c r="F293" s="30" t="s">
        <v>1817</v>
      </c>
      <c r="G293" s="5" t="s">
        <v>1818</v>
      </c>
      <c r="H293" s="10">
        <v>1</v>
      </c>
      <c r="I293" s="10">
        <v>1</v>
      </c>
      <c r="J293" s="10">
        <v>1</v>
      </c>
      <c r="K293" s="10">
        <v>1</v>
      </c>
      <c r="L293" s="106" t="s">
        <v>1579</v>
      </c>
      <c r="M293" s="109">
        <v>88</v>
      </c>
      <c r="N293" s="5" t="s">
        <v>1812</v>
      </c>
      <c r="O293" s="5" t="s">
        <v>14</v>
      </c>
      <c r="P293" s="17">
        <v>1</v>
      </c>
      <c r="Q293" s="17">
        <v>1</v>
      </c>
      <c r="R293" s="27" t="s">
        <v>1819</v>
      </c>
      <c r="S293" s="17">
        <v>1</v>
      </c>
      <c r="T293" s="71" t="s">
        <v>1820</v>
      </c>
      <c r="U293" s="27"/>
      <c r="V293" s="27"/>
    </row>
    <row r="294" spans="1:22" s="29" customFormat="1" ht="132" x14ac:dyDescent="0.25">
      <c r="A294" s="5">
        <v>1</v>
      </c>
      <c r="B294" s="5">
        <v>4</v>
      </c>
      <c r="C294" s="5">
        <v>43</v>
      </c>
      <c r="D294" s="5">
        <v>3</v>
      </c>
      <c r="E294" s="5">
        <v>0</v>
      </c>
      <c r="F294" s="30" t="s">
        <v>1821</v>
      </c>
      <c r="G294" s="5" t="s">
        <v>71</v>
      </c>
      <c r="H294" s="10">
        <v>1</v>
      </c>
      <c r="I294" s="10">
        <v>1</v>
      </c>
      <c r="J294" s="10">
        <v>1</v>
      </c>
      <c r="K294" s="10">
        <v>1</v>
      </c>
      <c r="L294" s="106" t="s">
        <v>1579</v>
      </c>
      <c r="M294" s="107">
        <v>89</v>
      </c>
      <c r="N294" s="5" t="s">
        <v>1812</v>
      </c>
      <c r="O294" s="5" t="s">
        <v>14</v>
      </c>
      <c r="P294" s="17">
        <v>1</v>
      </c>
      <c r="Q294" s="17">
        <v>1</v>
      </c>
      <c r="R294" s="71" t="s">
        <v>1822</v>
      </c>
      <c r="S294" s="17">
        <v>1</v>
      </c>
      <c r="T294" s="71" t="s">
        <v>1822</v>
      </c>
      <c r="U294" s="27"/>
      <c r="V294" s="27"/>
    </row>
    <row r="295" spans="1:22" s="29" customFormat="1" ht="36" x14ac:dyDescent="0.25">
      <c r="A295" s="33">
        <v>1</v>
      </c>
      <c r="B295" s="14">
        <v>5</v>
      </c>
      <c r="C295" s="14">
        <v>0</v>
      </c>
      <c r="D295" s="14">
        <v>0</v>
      </c>
      <c r="E295" s="14">
        <v>0</v>
      </c>
      <c r="F295" s="38" t="s">
        <v>58</v>
      </c>
      <c r="G295" s="12"/>
      <c r="H295" s="12"/>
      <c r="I295" s="12"/>
      <c r="J295" s="12"/>
      <c r="K295" s="12"/>
      <c r="L295" s="12"/>
      <c r="M295" s="12"/>
      <c r="N295" s="12"/>
      <c r="O295" s="12"/>
      <c r="P295" s="19"/>
      <c r="Q295" s="19"/>
      <c r="R295" s="35"/>
      <c r="S295" s="63"/>
      <c r="T295" s="35"/>
      <c r="U295" s="35"/>
      <c r="V295" s="35"/>
    </row>
    <row r="296" spans="1:22" s="29" customFormat="1" ht="168" x14ac:dyDescent="0.25">
      <c r="A296" s="36">
        <v>1</v>
      </c>
      <c r="B296" s="5">
        <v>5</v>
      </c>
      <c r="C296" s="5">
        <v>1</v>
      </c>
      <c r="D296" s="5">
        <v>0</v>
      </c>
      <c r="E296" s="5">
        <v>0</v>
      </c>
      <c r="F296" s="53" t="s">
        <v>2456</v>
      </c>
      <c r="G296" s="5" t="s">
        <v>2457</v>
      </c>
      <c r="H296" s="10"/>
      <c r="I296" s="10"/>
      <c r="J296" s="10"/>
      <c r="K296" s="10"/>
      <c r="L296" s="140" t="s">
        <v>2223</v>
      </c>
      <c r="M296" s="141">
        <v>99</v>
      </c>
      <c r="N296" s="5" t="s">
        <v>2228</v>
      </c>
      <c r="O296" s="5" t="s">
        <v>21</v>
      </c>
      <c r="P296" s="11"/>
      <c r="Q296" s="11"/>
      <c r="R296" s="43"/>
      <c r="S296" s="11"/>
      <c r="T296" s="43"/>
      <c r="U296" s="43"/>
      <c r="V296" s="43"/>
    </row>
    <row r="297" spans="1:22" s="29" customFormat="1" ht="156" x14ac:dyDescent="0.25">
      <c r="A297" s="36">
        <v>1</v>
      </c>
      <c r="B297" s="5">
        <v>5</v>
      </c>
      <c r="C297" s="5">
        <v>1</v>
      </c>
      <c r="D297" s="5">
        <v>1</v>
      </c>
      <c r="E297" s="5">
        <v>0</v>
      </c>
      <c r="F297" s="53" t="s">
        <v>2458</v>
      </c>
      <c r="G297" s="5" t="s">
        <v>2459</v>
      </c>
      <c r="H297" s="10">
        <v>0.25</v>
      </c>
      <c r="I297" s="10">
        <v>0.25</v>
      </c>
      <c r="J297" s="10">
        <v>0.25</v>
      </c>
      <c r="K297" s="10">
        <v>0.25</v>
      </c>
      <c r="L297" s="140" t="s">
        <v>2223</v>
      </c>
      <c r="M297" s="142">
        <v>100</v>
      </c>
      <c r="N297" s="5" t="s">
        <v>2228</v>
      </c>
      <c r="O297" s="5" t="s">
        <v>21</v>
      </c>
      <c r="P297" s="11">
        <v>0.75</v>
      </c>
      <c r="Q297" s="11">
        <v>0.25</v>
      </c>
      <c r="R297" s="1" t="s">
        <v>2460</v>
      </c>
      <c r="S297" s="11">
        <v>1</v>
      </c>
      <c r="T297" s="1" t="s">
        <v>2461</v>
      </c>
      <c r="U297" s="1"/>
      <c r="V297" s="43"/>
    </row>
    <row r="298" spans="1:22" s="29" customFormat="1" ht="84" x14ac:dyDescent="0.25">
      <c r="A298" s="36">
        <v>1</v>
      </c>
      <c r="B298" s="5">
        <v>5</v>
      </c>
      <c r="C298" s="5">
        <v>1</v>
      </c>
      <c r="D298" s="5">
        <v>2</v>
      </c>
      <c r="E298" s="5">
        <v>0</v>
      </c>
      <c r="F298" s="53" t="s">
        <v>2462</v>
      </c>
      <c r="G298" s="5" t="s">
        <v>2457</v>
      </c>
      <c r="H298" s="10">
        <v>1</v>
      </c>
      <c r="I298" s="10"/>
      <c r="J298" s="10"/>
      <c r="K298" s="10"/>
      <c r="L298" s="140" t="s">
        <v>2223</v>
      </c>
      <c r="M298" s="141">
        <v>101</v>
      </c>
      <c r="N298" s="5" t="s">
        <v>2228</v>
      </c>
      <c r="O298" s="5" t="s">
        <v>21</v>
      </c>
      <c r="P298" s="11">
        <v>1</v>
      </c>
      <c r="Q298" s="11"/>
      <c r="R298" s="43" t="s">
        <v>2302</v>
      </c>
      <c r="S298" s="11">
        <v>1</v>
      </c>
      <c r="T298" s="1" t="s">
        <v>2463</v>
      </c>
      <c r="U298" s="43"/>
      <c r="V298" s="43"/>
    </row>
    <row r="299" spans="1:22" s="29" customFormat="1" ht="132" x14ac:dyDescent="0.25">
      <c r="A299" s="36">
        <v>1</v>
      </c>
      <c r="B299" s="5">
        <v>5</v>
      </c>
      <c r="C299" s="5">
        <v>1</v>
      </c>
      <c r="D299" s="5">
        <v>3</v>
      </c>
      <c r="E299" s="5">
        <v>0</v>
      </c>
      <c r="F299" s="53" t="s">
        <v>2464</v>
      </c>
      <c r="G299" s="5" t="s">
        <v>2457</v>
      </c>
      <c r="H299" s="10">
        <v>1</v>
      </c>
      <c r="I299" s="10"/>
      <c r="J299" s="10"/>
      <c r="K299" s="10"/>
      <c r="L299" s="140" t="s">
        <v>2223</v>
      </c>
      <c r="M299" s="142">
        <v>102</v>
      </c>
      <c r="N299" s="5" t="s">
        <v>2228</v>
      </c>
      <c r="O299" s="5" t="s">
        <v>21</v>
      </c>
      <c r="P299" s="11">
        <v>1</v>
      </c>
      <c r="Q299" s="11"/>
      <c r="R299" s="43" t="s">
        <v>2302</v>
      </c>
      <c r="S299" s="11">
        <v>1</v>
      </c>
      <c r="T299" s="1" t="s">
        <v>2465</v>
      </c>
      <c r="U299" s="43"/>
      <c r="V299" s="43"/>
    </row>
    <row r="300" spans="1:22" s="29" customFormat="1" ht="72" x14ac:dyDescent="0.25">
      <c r="A300" s="36">
        <v>1</v>
      </c>
      <c r="B300" s="5">
        <v>5</v>
      </c>
      <c r="C300" s="5">
        <v>1</v>
      </c>
      <c r="D300" s="5">
        <v>4</v>
      </c>
      <c r="E300" s="5">
        <v>0</v>
      </c>
      <c r="F300" s="53" t="s">
        <v>2466</v>
      </c>
      <c r="G300" s="5" t="s">
        <v>2457</v>
      </c>
      <c r="H300" s="10">
        <v>1</v>
      </c>
      <c r="I300" s="10"/>
      <c r="J300" s="10"/>
      <c r="K300" s="10"/>
      <c r="L300" s="140" t="s">
        <v>2223</v>
      </c>
      <c r="M300" s="141">
        <v>103</v>
      </c>
      <c r="N300" s="5" t="s">
        <v>2228</v>
      </c>
      <c r="O300" s="5" t="s">
        <v>21</v>
      </c>
      <c r="P300" s="11">
        <v>1</v>
      </c>
      <c r="Q300" s="11"/>
      <c r="R300" s="43" t="s">
        <v>2302</v>
      </c>
      <c r="S300" s="11">
        <v>1</v>
      </c>
      <c r="T300" s="1" t="s">
        <v>2467</v>
      </c>
      <c r="U300" s="43"/>
      <c r="V300" s="43"/>
    </row>
    <row r="301" spans="1:22" s="29" customFormat="1" ht="72" x14ac:dyDescent="0.25">
      <c r="A301" s="36">
        <v>1</v>
      </c>
      <c r="B301" s="5">
        <v>5</v>
      </c>
      <c r="C301" s="5">
        <v>1</v>
      </c>
      <c r="D301" s="5">
        <v>5</v>
      </c>
      <c r="E301" s="5">
        <v>0</v>
      </c>
      <c r="F301" s="53" t="s">
        <v>2468</v>
      </c>
      <c r="G301" s="5" t="s">
        <v>2457</v>
      </c>
      <c r="H301" s="10">
        <v>1</v>
      </c>
      <c r="I301" s="10"/>
      <c r="J301" s="10"/>
      <c r="K301" s="10"/>
      <c r="L301" s="140" t="s">
        <v>2223</v>
      </c>
      <c r="M301" s="142">
        <v>104</v>
      </c>
      <c r="N301" s="5" t="s">
        <v>2228</v>
      </c>
      <c r="O301" s="5" t="s">
        <v>21</v>
      </c>
      <c r="P301" s="11">
        <v>1</v>
      </c>
      <c r="Q301" s="11"/>
      <c r="R301" s="43" t="s">
        <v>2302</v>
      </c>
      <c r="S301" s="11">
        <v>1</v>
      </c>
      <c r="T301" s="1" t="s">
        <v>2469</v>
      </c>
      <c r="U301" s="43"/>
      <c r="V301" s="43"/>
    </row>
    <row r="302" spans="1:22" s="29" customFormat="1" ht="60" x14ac:dyDescent="0.25">
      <c r="A302" s="36">
        <v>1</v>
      </c>
      <c r="B302" s="5">
        <v>5</v>
      </c>
      <c r="C302" s="5">
        <v>1</v>
      </c>
      <c r="D302" s="5">
        <v>6</v>
      </c>
      <c r="E302" s="5">
        <v>0</v>
      </c>
      <c r="F302" s="53" t="s">
        <v>2470</v>
      </c>
      <c r="G302" s="5" t="s">
        <v>2457</v>
      </c>
      <c r="H302" s="10">
        <v>1</v>
      </c>
      <c r="I302" s="10"/>
      <c r="J302" s="10"/>
      <c r="K302" s="10"/>
      <c r="L302" s="140" t="s">
        <v>2223</v>
      </c>
      <c r="M302" s="141">
        <v>105</v>
      </c>
      <c r="N302" s="5" t="s">
        <v>2228</v>
      </c>
      <c r="O302" s="5" t="s">
        <v>21</v>
      </c>
      <c r="P302" s="11">
        <v>1</v>
      </c>
      <c r="Q302" s="11"/>
      <c r="R302" s="43" t="s">
        <v>2302</v>
      </c>
      <c r="S302" s="11">
        <v>1</v>
      </c>
      <c r="T302" s="1" t="s">
        <v>2471</v>
      </c>
      <c r="U302" s="43"/>
      <c r="V302" s="43"/>
    </row>
    <row r="303" spans="1:22" s="29" customFormat="1" ht="60" x14ac:dyDescent="0.25">
      <c r="A303" s="36">
        <v>1</v>
      </c>
      <c r="B303" s="5">
        <v>5</v>
      </c>
      <c r="C303" s="5">
        <v>1</v>
      </c>
      <c r="D303" s="5">
        <v>7</v>
      </c>
      <c r="E303" s="5">
        <v>0</v>
      </c>
      <c r="F303" s="53" t="s">
        <v>2472</v>
      </c>
      <c r="G303" s="5" t="s">
        <v>2457</v>
      </c>
      <c r="H303" s="10">
        <v>1</v>
      </c>
      <c r="I303" s="10"/>
      <c r="J303" s="10"/>
      <c r="K303" s="10"/>
      <c r="L303" s="140" t="s">
        <v>2223</v>
      </c>
      <c r="M303" s="142">
        <v>106</v>
      </c>
      <c r="N303" s="5" t="s">
        <v>2228</v>
      </c>
      <c r="O303" s="5" t="s">
        <v>21</v>
      </c>
      <c r="P303" s="11">
        <v>1</v>
      </c>
      <c r="Q303" s="11"/>
      <c r="R303" s="43" t="s">
        <v>2302</v>
      </c>
      <c r="S303" s="11">
        <v>1</v>
      </c>
      <c r="T303" s="1" t="s">
        <v>2473</v>
      </c>
      <c r="U303" s="43"/>
      <c r="V303" s="43"/>
    </row>
    <row r="304" spans="1:22" s="29" customFormat="1" ht="409.5" x14ac:dyDescent="0.25">
      <c r="A304" s="36">
        <v>1</v>
      </c>
      <c r="B304" s="5">
        <v>5</v>
      </c>
      <c r="C304" s="5">
        <v>1</v>
      </c>
      <c r="D304" s="5">
        <v>8</v>
      </c>
      <c r="E304" s="5">
        <v>0</v>
      </c>
      <c r="F304" s="53" t="s">
        <v>2474</v>
      </c>
      <c r="G304" s="5" t="s">
        <v>2457</v>
      </c>
      <c r="H304" s="10">
        <v>1</v>
      </c>
      <c r="I304" s="10">
        <v>1</v>
      </c>
      <c r="J304" s="10">
        <v>1</v>
      </c>
      <c r="K304" s="10">
        <v>1</v>
      </c>
      <c r="L304" s="140" t="s">
        <v>2223</v>
      </c>
      <c r="M304" s="141">
        <v>107</v>
      </c>
      <c r="N304" s="5" t="s">
        <v>2228</v>
      </c>
      <c r="O304" s="5" t="s">
        <v>21</v>
      </c>
      <c r="P304" s="11">
        <v>1</v>
      </c>
      <c r="Q304" s="11">
        <v>1</v>
      </c>
      <c r="R304" s="1" t="s">
        <v>2475</v>
      </c>
      <c r="S304" s="11">
        <v>1</v>
      </c>
      <c r="T304" s="1" t="s">
        <v>2476</v>
      </c>
      <c r="U304" s="43"/>
      <c r="V304" s="43"/>
    </row>
    <row r="305" spans="1:22" s="29" customFormat="1" ht="409.5" x14ac:dyDescent="0.25">
      <c r="A305" s="36">
        <v>1</v>
      </c>
      <c r="B305" s="5">
        <v>5</v>
      </c>
      <c r="C305" s="5">
        <v>1</v>
      </c>
      <c r="D305" s="5">
        <v>8</v>
      </c>
      <c r="E305" s="5">
        <v>0</v>
      </c>
      <c r="F305" s="53"/>
      <c r="G305" s="5"/>
      <c r="H305" s="10"/>
      <c r="I305" s="10"/>
      <c r="J305" s="10"/>
      <c r="K305" s="10"/>
      <c r="L305" s="140" t="s">
        <v>2223</v>
      </c>
      <c r="M305" s="142">
        <v>108</v>
      </c>
      <c r="N305" s="5" t="s">
        <v>2228</v>
      </c>
      <c r="O305" s="13"/>
      <c r="P305" s="13"/>
      <c r="Q305" s="13"/>
      <c r="R305" s="1" t="s">
        <v>2477</v>
      </c>
      <c r="S305" s="11"/>
      <c r="T305" s="1" t="s">
        <v>2478</v>
      </c>
      <c r="U305" s="43"/>
      <c r="V305" s="43"/>
    </row>
    <row r="306" spans="1:22" s="29" customFormat="1" ht="409.5" x14ac:dyDescent="0.25">
      <c r="A306" s="36">
        <v>1</v>
      </c>
      <c r="B306" s="5">
        <v>5</v>
      </c>
      <c r="C306" s="5">
        <v>1</v>
      </c>
      <c r="D306" s="5">
        <v>8</v>
      </c>
      <c r="E306" s="5">
        <v>0</v>
      </c>
      <c r="F306" s="53"/>
      <c r="G306" s="5"/>
      <c r="H306" s="10"/>
      <c r="I306" s="10"/>
      <c r="J306" s="10"/>
      <c r="K306" s="10"/>
      <c r="L306" s="140" t="s">
        <v>2223</v>
      </c>
      <c r="M306" s="141">
        <v>109</v>
      </c>
      <c r="N306" s="5"/>
      <c r="O306" s="13"/>
      <c r="P306" s="13"/>
      <c r="Q306" s="13"/>
      <c r="R306" s="1" t="s">
        <v>2479</v>
      </c>
      <c r="S306" s="11"/>
      <c r="T306" s="1" t="s">
        <v>2480</v>
      </c>
      <c r="U306" s="43"/>
      <c r="V306" s="43"/>
    </row>
    <row r="307" spans="1:22" s="29" customFormat="1" ht="409.5" x14ac:dyDescent="0.25">
      <c r="A307" s="36">
        <v>1</v>
      </c>
      <c r="B307" s="5">
        <v>5</v>
      </c>
      <c r="C307" s="5">
        <v>1</v>
      </c>
      <c r="D307" s="5">
        <v>8</v>
      </c>
      <c r="E307" s="5">
        <v>0</v>
      </c>
      <c r="F307" s="53"/>
      <c r="G307" s="5"/>
      <c r="H307" s="10"/>
      <c r="I307" s="10"/>
      <c r="J307" s="10"/>
      <c r="K307" s="10"/>
      <c r="L307" s="140" t="s">
        <v>2223</v>
      </c>
      <c r="M307" s="142">
        <v>110</v>
      </c>
      <c r="N307" s="5"/>
      <c r="O307" s="13"/>
      <c r="P307" s="13"/>
      <c r="Q307" s="13"/>
      <c r="R307" s="43"/>
      <c r="S307" s="11"/>
      <c r="T307" s="1" t="s">
        <v>2481</v>
      </c>
      <c r="U307" s="43"/>
      <c r="V307" s="43"/>
    </row>
    <row r="308" spans="1:22" s="29" customFormat="1" ht="396" x14ac:dyDescent="0.25">
      <c r="A308" s="36">
        <v>1</v>
      </c>
      <c r="B308" s="5">
        <v>5</v>
      </c>
      <c r="C308" s="5">
        <v>1</v>
      </c>
      <c r="D308" s="5">
        <v>8</v>
      </c>
      <c r="E308" s="5">
        <v>0</v>
      </c>
      <c r="F308" s="53"/>
      <c r="G308" s="5"/>
      <c r="H308" s="10"/>
      <c r="I308" s="10"/>
      <c r="J308" s="10"/>
      <c r="K308" s="10"/>
      <c r="L308" s="140" t="s">
        <v>2223</v>
      </c>
      <c r="M308" s="141">
        <v>111</v>
      </c>
      <c r="N308" s="5"/>
      <c r="O308" s="13"/>
      <c r="P308" s="13"/>
      <c r="Q308" s="13"/>
      <c r="R308" s="43"/>
      <c r="S308" s="11"/>
      <c r="T308" s="1" t="s">
        <v>2482</v>
      </c>
      <c r="U308" s="43"/>
      <c r="V308" s="43"/>
    </row>
    <row r="309" spans="1:22" s="29" customFormat="1" ht="409.5" x14ac:dyDescent="0.25">
      <c r="A309" s="36">
        <v>1</v>
      </c>
      <c r="B309" s="5">
        <v>5</v>
      </c>
      <c r="C309" s="5">
        <v>1</v>
      </c>
      <c r="D309" s="5">
        <v>8</v>
      </c>
      <c r="E309" s="5">
        <v>0</v>
      </c>
      <c r="F309" s="53"/>
      <c r="G309" s="5"/>
      <c r="H309" s="10"/>
      <c r="I309" s="10"/>
      <c r="J309" s="10"/>
      <c r="K309" s="10"/>
      <c r="L309" s="140" t="s">
        <v>2223</v>
      </c>
      <c r="M309" s="142">
        <v>112</v>
      </c>
      <c r="N309" s="5"/>
      <c r="O309" s="13"/>
      <c r="P309" s="13"/>
      <c r="Q309" s="13"/>
      <c r="R309" s="43"/>
      <c r="S309" s="11"/>
      <c r="T309" s="1" t="s">
        <v>2483</v>
      </c>
      <c r="U309" s="43"/>
      <c r="V309" s="43"/>
    </row>
    <row r="310" spans="1:22" s="29" customFormat="1" ht="409.5" x14ac:dyDescent="0.25">
      <c r="A310" s="36">
        <v>1</v>
      </c>
      <c r="B310" s="5">
        <v>5</v>
      </c>
      <c r="C310" s="5">
        <v>1</v>
      </c>
      <c r="D310" s="5">
        <v>8</v>
      </c>
      <c r="E310" s="5">
        <v>0</v>
      </c>
      <c r="F310" s="53"/>
      <c r="G310" s="5"/>
      <c r="H310" s="10"/>
      <c r="I310" s="10"/>
      <c r="J310" s="10"/>
      <c r="K310" s="10"/>
      <c r="L310" s="140" t="s">
        <v>2223</v>
      </c>
      <c r="M310" s="141">
        <v>113</v>
      </c>
      <c r="N310" s="5"/>
      <c r="O310" s="13"/>
      <c r="P310" s="13"/>
      <c r="Q310" s="13"/>
      <c r="R310" s="43"/>
      <c r="S310" s="11"/>
      <c r="T310" s="1" t="s">
        <v>2484</v>
      </c>
      <c r="U310" s="43"/>
      <c r="V310" s="43"/>
    </row>
    <row r="311" spans="1:22" s="29" customFormat="1" ht="409.5" x14ac:dyDescent="0.25">
      <c r="A311" s="36">
        <v>1</v>
      </c>
      <c r="B311" s="5">
        <v>5</v>
      </c>
      <c r="C311" s="5">
        <v>1</v>
      </c>
      <c r="D311" s="5">
        <v>8</v>
      </c>
      <c r="E311" s="5">
        <v>0</v>
      </c>
      <c r="F311" s="53"/>
      <c r="G311" s="5"/>
      <c r="H311" s="10"/>
      <c r="I311" s="10"/>
      <c r="J311" s="10"/>
      <c r="K311" s="10"/>
      <c r="L311" s="140" t="s">
        <v>2223</v>
      </c>
      <c r="M311" s="142">
        <v>114</v>
      </c>
      <c r="N311" s="5"/>
      <c r="O311" s="13"/>
      <c r="P311" s="13"/>
      <c r="Q311" s="13"/>
      <c r="R311" s="43"/>
      <c r="S311" s="11"/>
      <c r="T311" s="1" t="s">
        <v>2485</v>
      </c>
      <c r="U311" s="43"/>
      <c r="V311" s="43"/>
    </row>
    <row r="312" spans="1:22" s="29" customFormat="1" ht="348" x14ac:dyDescent="0.25">
      <c r="A312" s="36">
        <v>1</v>
      </c>
      <c r="B312" s="5">
        <v>5</v>
      </c>
      <c r="C312" s="5">
        <v>1</v>
      </c>
      <c r="D312" s="5">
        <v>8</v>
      </c>
      <c r="E312" s="5">
        <v>0</v>
      </c>
      <c r="F312" s="53"/>
      <c r="G312" s="5"/>
      <c r="H312" s="10"/>
      <c r="I312" s="10"/>
      <c r="J312" s="10"/>
      <c r="K312" s="10"/>
      <c r="L312" s="140" t="s">
        <v>2223</v>
      </c>
      <c r="M312" s="141">
        <v>115</v>
      </c>
      <c r="N312" s="5"/>
      <c r="O312" s="13"/>
      <c r="P312" s="13"/>
      <c r="Q312" s="13"/>
      <c r="R312" s="43"/>
      <c r="S312" s="11"/>
      <c r="T312" s="1" t="s">
        <v>2486</v>
      </c>
      <c r="U312" s="43"/>
      <c r="V312" s="43"/>
    </row>
    <row r="313" spans="1:22" s="29" customFormat="1" ht="409.5" x14ac:dyDescent="0.25">
      <c r="A313" s="36">
        <v>1</v>
      </c>
      <c r="B313" s="5">
        <v>5</v>
      </c>
      <c r="C313" s="5">
        <v>1</v>
      </c>
      <c r="D313" s="5">
        <v>8</v>
      </c>
      <c r="E313" s="5">
        <v>0</v>
      </c>
      <c r="F313" s="53"/>
      <c r="G313" s="5"/>
      <c r="H313" s="10"/>
      <c r="I313" s="10"/>
      <c r="J313" s="10"/>
      <c r="K313" s="10"/>
      <c r="L313" s="140" t="s">
        <v>2223</v>
      </c>
      <c r="M313" s="142">
        <v>116</v>
      </c>
      <c r="N313" s="5"/>
      <c r="O313" s="13"/>
      <c r="P313" s="13"/>
      <c r="Q313" s="13"/>
      <c r="R313" s="43"/>
      <c r="S313" s="11"/>
      <c r="T313" s="1" t="s">
        <v>2479</v>
      </c>
      <c r="U313" s="43"/>
      <c r="V313" s="43"/>
    </row>
    <row r="314" spans="1:22" s="29" customFormat="1" ht="228" x14ac:dyDescent="0.25">
      <c r="A314" s="36">
        <v>1</v>
      </c>
      <c r="B314" s="5">
        <v>5</v>
      </c>
      <c r="C314" s="5">
        <v>2</v>
      </c>
      <c r="D314" s="5">
        <v>0</v>
      </c>
      <c r="E314" s="5">
        <v>0</v>
      </c>
      <c r="F314" s="53" t="s">
        <v>3425</v>
      </c>
      <c r="G314" s="5" t="s">
        <v>3426</v>
      </c>
      <c r="H314" s="10">
        <v>1</v>
      </c>
      <c r="I314" s="10"/>
      <c r="J314" s="10"/>
      <c r="K314" s="5"/>
      <c r="L314" s="203" t="s">
        <v>3380</v>
      </c>
      <c r="M314" s="205">
        <v>16</v>
      </c>
      <c r="N314" s="5" t="s">
        <v>3427</v>
      </c>
      <c r="O314" s="5" t="s">
        <v>21</v>
      </c>
      <c r="P314" s="17">
        <v>0.3</v>
      </c>
      <c r="Q314" s="17">
        <v>0.05</v>
      </c>
      <c r="R314" s="27" t="s">
        <v>3428</v>
      </c>
      <c r="S314" s="17">
        <v>0.35</v>
      </c>
      <c r="T314" s="27" t="s">
        <v>3429</v>
      </c>
      <c r="U314" s="27" t="s">
        <v>3430</v>
      </c>
      <c r="V314" s="27" t="s">
        <v>3431</v>
      </c>
    </row>
    <row r="315" spans="1:22" s="29" customFormat="1" ht="312" x14ac:dyDescent="0.25">
      <c r="A315" s="36">
        <v>1</v>
      </c>
      <c r="B315" s="5">
        <v>5</v>
      </c>
      <c r="C315" s="5">
        <v>2</v>
      </c>
      <c r="D315" s="5">
        <v>0</v>
      </c>
      <c r="E315" s="5">
        <v>0</v>
      </c>
      <c r="F315" s="53"/>
      <c r="G315" s="5"/>
      <c r="H315" s="10"/>
      <c r="I315" s="10"/>
      <c r="J315" s="10"/>
      <c r="K315" s="5"/>
      <c r="L315" s="203" t="s">
        <v>3380</v>
      </c>
      <c r="M315" s="204">
        <v>17</v>
      </c>
      <c r="N315" s="5" t="s">
        <v>3427</v>
      </c>
      <c r="O315" s="5"/>
      <c r="P315" s="17"/>
      <c r="Q315" s="17"/>
      <c r="R315" s="27"/>
      <c r="S315" s="3"/>
      <c r="T315" s="27"/>
      <c r="U315" s="27" t="s">
        <v>3432</v>
      </c>
      <c r="V315" s="44"/>
    </row>
    <row r="316" spans="1:22" s="29" customFormat="1" ht="216" x14ac:dyDescent="0.25">
      <c r="A316" s="36">
        <v>1</v>
      </c>
      <c r="B316" s="5">
        <v>5</v>
      </c>
      <c r="C316" s="5">
        <v>2</v>
      </c>
      <c r="D316" s="5">
        <v>0</v>
      </c>
      <c r="E316" s="5">
        <v>0</v>
      </c>
      <c r="F316" s="53"/>
      <c r="G316" s="5"/>
      <c r="H316" s="10"/>
      <c r="I316" s="10"/>
      <c r="J316" s="10"/>
      <c r="K316" s="5"/>
      <c r="L316" s="203" t="s">
        <v>3380</v>
      </c>
      <c r="M316" s="205">
        <v>18</v>
      </c>
      <c r="N316" s="5" t="s">
        <v>3427</v>
      </c>
      <c r="O316" s="5"/>
      <c r="P316" s="17"/>
      <c r="Q316" s="17"/>
      <c r="R316" s="27"/>
      <c r="S316" s="3"/>
      <c r="T316" s="27"/>
      <c r="U316" s="27" t="s">
        <v>3433</v>
      </c>
      <c r="V316" s="44"/>
    </row>
    <row r="317" spans="1:22" s="29" customFormat="1" ht="84" x14ac:dyDescent="0.25">
      <c r="A317" s="13">
        <v>1</v>
      </c>
      <c r="B317" s="13">
        <v>5</v>
      </c>
      <c r="C317" s="13">
        <v>3</v>
      </c>
      <c r="D317" s="13">
        <v>0</v>
      </c>
      <c r="E317" s="13">
        <v>0</v>
      </c>
      <c r="F317" s="21" t="s">
        <v>111</v>
      </c>
      <c r="G317" s="5" t="s">
        <v>195</v>
      </c>
      <c r="H317" s="10">
        <v>1</v>
      </c>
      <c r="I317" s="10">
        <v>1</v>
      </c>
      <c r="J317" s="10">
        <v>1</v>
      </c>
      <c r="K317" s="10">
        <v>1</v>
      </c>
      <c r="L317" s="64" t="s">
        <v>72</v>
      </c>
      <c r="M317" s="65">
        <v>41</v>
      </c>
      <c r="N317" s="5" t="s">
        <v>112</v>
      </c>
      <c r="O317" s="5" t="s">
        <v>21</v>
      </c>
      <c r="P317" s="11">
        <v>1</v>
      </c>
      <c r="Q317" s="11">
        <v>1</v>
      </c>
      <c r="R317" s="2" t="s">
        <v>495</v>
      </c>
      <c r="S317" s="11">
        <v>1</v>
      </c>
      <c r="T317" s="2" t="s">
        <v>496</v>
      </c>
      <c r="U317" s="43"/>
      <c r="V317" s="43"/>
    </row>
    <row r="318" spans="1:22" s="29" customFormat="1" ht="48" x14ac:dyDescent="0.25">
      <c r="A318" s="14">
        <v>1</v>
      </c>
      <c r="B318" s="14">
        <v>6</v>
      </c>
      <c r="C318" s="14">
        <v>0</v>
      </c>
      <c r="D318" s="14">
        <v>0</v>
      </c>
      <c r="E318" s="14">
        <v>0</v>
      </c>
      <c r="F318" s="37" t="s">
        <v>22</v>
      </c>
      <c r="G318" s="14"/>
      <c r="H318" s="14"/>
      <c r="I318" s="14"/>
      <c r="J318" s="14"/>
      <c r="K318" s="14"/>
      <c r="L318" s="14"/>
      <c r="M318" s="14"/>
      <c r="N318" s="14"/>
      <c r="O318" s="14"/>
      <c r="P318" s="19"/>
      <c r="Q318" s="19"/>
      <c r="R318" s="35"/>
      <c r="S318" s="63"/>
      <c r="T318" s="35"/>
      <c r="U318" s="35"/>
      <c r="V318" s="35"/>
    </row>
    <row r="319" spans="1:22" s="29" customFormat="1" ht="96" x14ac:dyDescent="0.25">
      <c r="A319" s="4">
        <v>1</v>
      </c>
      <c r="B319" s="4">
        <v>6</v>
      </c>
      <c r="C319" s="4">
        <v>1</v>
      </c>
      <c r="D319" s="4">
        <v>0</v>
      </c>
      <c r="E319" s="4">
        <v>0</v>
      </c>
      <c r="F319" s="58" t="s">
        <v>2833</v>
      </c>
      <c r="G319" s="4" t="s">
        <v>2834</v>
      </c>
      <c r="H319" s="173">
        <v>1</v>
      </c>
      <c r="I319" s="173">
        <v>1</v>
      </c>
      <c r="J319" s="173">
        <v>1</v>
      </c>
      <c r="K319" s="173">
        <v>1</v>
      </c>
      <c r="L319" s="156" t="s">
        <v>2757</v>
      </c>
      <c r="M319" s="156">
        <v>27</v>
      </c>
      <c r="N319" s="4" t="s">
        <v>2835</v>
      </c>
      <c r="O319" s="4" t="s">
        <v>21</v>
      </c>
      <c r="P319" s="163">
        <v>0</v>
      </c>
      <c r="Q319" s="163">
        <v>0</v>
      </c>
      <c r="R319" s="27" t="s">
        <v>2836</v>
      </c>
      <c r="S319" s="17">
        <v>0</v>
      </c>
      <c r="T319" s="30" t="s">
        <v>872</v>
      </c>
      <c r="U319" s="41" t="s">
        <v>2837</v>
      </c>
      <c r="V319" s="41" t="s">
        <v>2838</v>
      </c>
    </row>
    <row r="320" spans="1:22" s="29" customFormat="1" ht="144" x14ac:dyDescent="0.25">
      <c r="A320" s="4">
        <v>1</v>
      </c>
      <c r="B320" s="4">
        <v>6</v>
      </c>
      <c r="C320" s="4">
        <v>2</v>
      </c>
      <c r="D320" s="4">
        <v>0</v>
      </c>
      <c r="E320" s="4">
        <v>0</v>
      </c>
      <c r="F320" s="58" t="s">
        <v>2839</v>
      </c>
      <c r="G320" s="4" t="s">
        <v>2840</v>
      </c>
      <c r="H320" s="176">
        <v>325</v>
      </c>
      <c r="I320" s="176">
        <v>325</v>
      </c>
      <c r="J320" s="176">
        <v>325</v>
      </c>
      <c r="K320" s="176">
        <v>325</v>
      </c>
      <c r="L320" s="156" t="s">
        <v>2757</v>
      </c>
      <c r="M320" s="156">
        <v>28</v>
      </c>
      <c r="N320" s="4" t="s">
        <v>2760</v>
      </c>
      <c r="O320" s="4" t="s">
        <v>21</v>
      </c>
      <c r="P320" s="163">
        <v>0.75</v>
      </c>
      <c r="Q320" s="163">
        <v>0.25</v>
      </c>
      <c r="R320" s="30" t="s">
        <v>2841</v>
      </c>
      <c r="S320" s="17">
        <v>1</v>
      </c>
      <c r="T320" s="168" t="s">
        <v>2842</v>
      </c>
      <c r="U320" s="44"/>
      <c r="V320" s="44"/>
    </row>
    <row r="321" spans="1:22" s="29" customFormat="1" ht="120" x14ac:dyDescent="0.25">
      <c r="A321" s="4">
        <v>1</v>
      </c>
      <c r="B321" s="4">
        <v>6</v>
      </c>
      <c r="C321" s="4">
        <v>3</v>
      </c>
      <c r="D321" s="4">
        <v>0</v>
      </c>
      <c r="E321" s="4">
        <v>0</v>
      </c>
      <c r="F321" s="58" t="s">
        <v>2843</v>
      </c>
      <c r="G321" s="4" t="s">
        <v>2844</v>
      </c>
      <c r="H321" s="173">
        <v>0.2</v>
      </c>
      <c r="I321" s="173">
        <v>0.8</v>
      </c>
      <c r="J321" s="173"/>
      <c r="K321" s="176"/>
      <c r="L321" s="156" t="s">
        <v>2757</v>
      </c>
      <c r="M321" s="156">
        <v>29</v>
      </c>
      <c r="N321" s="4" t="s">
        <v>2760</v>
      </c>
      <c r="O321" s="4" t="s">
        <v>21</v>
      </c>
      <c r="P321" s="163">
        <v>1</v>
      </c>
      <c r="Q321" s="163"/>
      <c r="R321" s="30" t="s">
        <v>2845</v>
      </c>
      <c r="S321" s="17">
        <v>1</v>
      </c>
      <c r="T321" s="168" t="s">
        <v>2846</v>
      </c>
      <c r="U321" s="44"/>
      <c r="V321" s="44"/>
    </row>
    <row r="322" spans="1:22" s="29" customFormat="1" ht="84" x14ac:dyDescent="0.25">
      <c r="A322" s="4">
        <v>1</v>
      </c>
      <c r="B322" s="4">
        <v>6</v>
      </c>
      <c r="C322" s="4">
        <v>4</v>
      </c>
      <c r="D322" s="4">
        <v>0</v>
      </c>
      <c r="E322" s="4">
        <v>0</v>
      </c>
      <c r="F322" s="58" t="s">
        <v>2847</v>
      </c>
      <c r="G322" s="4" t="s">
        <v>2848</v>
      </c>
      <c r="H322" s="176"/>
      <c r="I322" s="173">
        <v>0.5</v>
      </c>
      <c r="J322" s="173">
        <v>0.5</v>
      </c>
      <c r="K322" s="176"/>
      <c r="L322" s="156" t="s">
        <v>2757</v>
      </c>
      <c r="M322" s="156">
        <v>30</v>
      </c>
      <c r="N322" s="4" t="s">
        <v>2760</v>
      </c>
      <c r="O322" s="4" t="s">
        <v>21</v>
      </c>
      <c r="P322" s="163">
        <v>1</v>
      </c>
      <c r="Q322" s="163"/>
      <c r="R322" s="44" t="s">
        <v>2811</v>
      </c>
      <c r="S322" s="17">
        <v>1</v>
      </c>
      <c r="T322" s="168" t="s">
        <v>2849</v>
      </c>
      <c r="U322" s="44"/>
      <c r="V322" s="44"/>
    </row>
    <row r="323" spans="1:22" s="29" customFormat="1" ht="96" x14ac:dyDescent="0.25">
      <c r="A323" s="4">
        <v>1</v>
      </c>
      <c r="B323" s="4">
        <v>6</v>
      </c>
      <c r="C323" s="4">
        <v>5</v>
      </c>
      <c r="D323" s="4">
        <v>0</v>
      </c>
      <c r="E323" s="4">
        <v>0</v>
      </c>
      <c r="F323" s="58" t="s">
        <v>2850</v>
      </c>
      <c r="G323" s="4" t="s">
        <v>2851</v>
      </c>
      <c r="H323" s="173">
        <v>0.25</v>
      </c>
      <c r="I323" s="173">
        <v>0.25</v>
      </c>
      <c r="J323" s="173">
        <v>0.25</v>
      </c>
      <c r="K323" s="173">
        <v>0.25</v>
      </c>
      <c r="L323" s="156" t="s">
        <v>2757</v>
      </c>
      <c r="M323" s="156">
        <v>31</v>
      </c>
      <c r="N323" s="4" t="s">
        <v>2760</v>
      </c>
      <c r="O323" s="4" t="s">
        <v>21</v>
      </c>
      <c r="P323" s="163">
        <v>0.98</v>
      </c>
      <c r="Q323" s="163">
        <v>0.02</v>
      </c>
      <c r="R323" s="168" t="s">
        <v>2852</v>
      </c>
      <c r="S323" s="17">
        <v>1</v>
      </c>
      <c r="T323" s="168" t="s">
        <v>2853</v>
      </c>
      <c r="U323" s="44"/>
      <c r="V323" s="44"/>
    </row>
    <row r="324" spans="1:22" s="29" customFormat="1" ht="264" x14ac:dyDescent="0.25">
      <c r="A324" s="4">
        <v>1</v>
      </c>
      <c r="B324" s="4">
        <v>6</v>
      </c>
      <c r="C324" s="4">
        <v>6</v>
      </c>
      <c r="D324" s="4">
        <v>0</v>
      </c>
      <c r="E324" s="4">
        <v>0</v>
      </c>
      <c r="F324" s="58" t="s">
        <v>2854</v>
      </c>
      <c r="G324" s="4" t="s">
        <v>2855</v>
      </c>
      <c r="H324" s="173"/>
      <c r="I324" s="173">
        <v>1</v>
      </c>
      <c r="J324" s="173"/>
      <c r="K324" s="173"/>
      <c r="L324" s="156" t="s">
        <v>2757</v>
      </c>
      <c r="M324" s="156">
        <v>32</v>
      </c>
      <c r="N324" s="4" t="s">
        <v>2760</v>
      </c>
      <c r="O324" s="4" t="s">
        <v>21</v>
      </c>
      <c r="P324" s="163">
        <v>0.1</v>
      </c>
      <c r="Q324" s="163">
        <v>0.85</v>
      </c>
      <c r="R324" s="168" t="s">
        <v>2856</v>
      </c>
      <c r="S324" s="17">
        <v>0.95</v>
      </c>
      <c r="T324" s="168" t="s">
        <v>2857</v>
      </c>
      <c r="U324" s="168" t="s">
        <v>2858</v>
      </c>
      <c r="V324" s="44"/>
    </row>
    <row r="325" spans="1:22" s="29" customFormat="1" ht="168" x14ac:dyDescent="0.25">
      <c r="A325" s="5">
        <v>1</v>
      </c>
      <c r="B325" s="5">
        <v>6</v>
      </c>
      <c r="C325" s="5">
        <v>7</v>
      </c>
      <c r="D325" s="5">
        <v>0</v>
      </c>
      <c r="E325" s="5">
        <v>0</v>
      </c>
      <c r="F325" s="53" t="s">
        <v>2487</v>
      </c>
      <c r="G325" s="5" t="s">
        <v>59</v>
      </c>
      <c r="H325" s="5"/>
      <c r="I325" s="5">
        <v>1</v>
      </c>
      <c r="J325" s="5"/>
      <c r="K325" s="5">
        <v>1</v>
      </c>
      <c r="L325" s="140" t="s">
        <v>2223</v>
      </c>
      <c r="M325" s="142">
        <v>118</v>
      </c>
      <c r="N325" s="5" t="s">
        <v>2223</v>
      </c>
      <c r="O325" s="5" t="s">
        <v>21</v>
      </c>
      <c r="P325" s="11"/>
      <c r="Q325" s="11">
        <v>0.95</v>
      </c>
      <c r="R325" s="1" t="s">
        <v>2488</v>
      </c>
      <c r="S325" s="11">
        <v>0.95</v>
      </c>
      <c r="T325" s="1" t="s">
        <v>2489</v>
      </c>
      <c r="U325" s="1" t="s">
        <v>2490</v>
      </c>
      <c r="V325" s="1" t="s">
        <v>2491</v>
      </c>
    </row>
    <row r="326" spans="1:22" s="29" customFormat="1" ht="156" x14ac:dyDescent="0.25">
      <c r="A326" s="5">
        <v>1</v>
      </c>
      <c r="B326" s="5">
        <v>6</v>
      </c>
      <c r="C326" s="5">
        <v>8</v>
      </c>
      <c r="D326" s="5">
        <v>0</v>
      </c>
      <c r="E326" s="5">
        <v>0</v>
      </c>
      <c r="F326" s="30" t="s">
        <v>2492</v>
      </c>
      <c r="G326" s="5" t="s">
        <v>2493</v>
      </c>
      <c r="H326" s="5">
        <v>3</v>
      </c>
      <c r="I326" s="5">
        <v>3</v>
      </c>
      <c r="J326" s="5">
        <v>3</v>
      </c>
      <c r="K326" s="5">
        <v>2</v>
      </c>
      <c r="L326" s="140" t="s">
        <v>2223</v>
      </c>
      <c r="M326" s="141">
        <v>119</v>
      </c>
      <c r="N326" s="5" t="s">
        <v>2494</v>
      </c>
      <c r="O326" s="5" t="s">
        <v>21</v>
      </c>
      <c r="P326" s="11">
        <v>0.81</v>
      </c>
      <c r="Q326" s="11">
        <v>0.19</v>
      </c>
      <c r="R326" s="1" t="s">
        <v>2495</v>
      </c>
      <c r="S326" s="11">
        <v>1</v>
      </c>
      <c r="T326" s="1" t="s">
        <v>2496</v>
      </c>
      <c r="U326" s="43"/>
      <c r="V326" s="43"/>
    </row>
    <row r="327" spans="1:22" s="29" customFormat="1" ht="132" x14ac:dyDescent="0.25">
      <c r="A327" s="5">
        <v>1</v>
      </c>
      <c r="B327" s="5">
        <v>6</v>
      </c>
      <c r="C327" s="5">
        <v>9</v>
      </c>
      <c r="D327" s="5">
        <v>0</v>
      </c>
      <c r="E327" s="5">
        <v>0</v>
      </c>
      <c r="F327" s="21" t="s">
        <v>2497</v>
      </c>
      <c r="G327" s="5" t="s">
        <v>2498</v>
      </c>
      <c r="H327" s="10">
        <v>1</v>
      </c>
      <c r="I327" s="10">
        <v>1</v>
      </c>
      <c r="J327" s="10">
        <v>1</v>
      </c>
      <c r="K327" s="10">
        <v>1</v>
      </c>
      <c r="L327" s="140" t="s">
        <v>2223</v>
      </c>
      <c r="M327" s="142">
        <v>120</v>
      </c>
      <c r="N327" s="5" t="s">
        <v>2499</v>
      </c>
      <c r="O327" s="5" t="s">
        <v>21</v>
      </c>
      <c r="P327" s="11">
        <v>1</v>
      </c>
      <c r="Q327" s="11">
        <v>1</v>
      </c>
      <c r="R327" s="1" t="s">
        <v>2500</v>
      </c>
      <c r="S327" s="11">
        <v>1</v>
      </c>
      <c r="T327" s="1" t="s">
        <v>2501</v>
      </c>
      <c r="U327" s="43"/>
      <c r="V327" s="43"/>
    </row>
    <row r="328" spans="1:22" s="29" customFormat="1" ht="396" x14ac:dyDescent="0.25">
      <c r="A328" s="5">
        <v>1</v>
      </c>
      <c r="B328" s="5">
        <v>6</v>
      </c>
      <c r="C328" s="5">
        <v>10</v>
      </c>
      <c r="D328" s="5">
        <v>0</v>
      </c>
      <c r="E328" s="5">
        <v>0</v>
      </c>
      <c r="F328" s="21" t="s">
        <v>2502</v>
      </c>
      <c r="G328" s="5" t="s">
        <v>2503</v>
      </c>
      <c r="H328" s="10">
        <v>1</v>
      </c>
      <c r="I328" s="10">
        <v>1</v>
      </c>
      <c r="J328" s="10">
        <v>1</v>
      </c>
      <c r="K328" s="10">
        <v>1</v>
      </c>
      <c r="L328" s="140" t="s">
        <v>2223</v>
      </c>
      <c r="M328" s="141">
        <v>121</v>
      </c>
      <c r="N328" s="5" t="s">
        <v>2494</v>
      </c>
      <c r="O328" s="5" t="s">
        <v>21</v>
      </c>
      <c r="P328" s="11">
        <v>1</v>
      </c>
      <c r="Q328" s="11">
        <v>1</v>
      </c>
      <c r="R328" s="1" t="s">
        <v>2504</v>
      </c>
      <c r="S328" s="11">
        <v>1</v>
      </c>
      <c r="T328" s="1" t="s">
        <v>2505</v>
      </c>
      <c r="U328" s="43"/>
      <c r="V328" s="43"/>
    </row>
    <row r="329" spans="1:22" s="29" customFormat="1" ht="336" x14ac:dyDescent="0.25">
      <c r="A329" s="5">
        <v>1</v>
      </c>
      <c r="B329" s="5">
        <v>6</v>
      </c>
      <c r="C329" s="5">
        <v>11</v>
      </c>
      <c r="D329" s="5">
        <v>0</v>
      </c>
      <c r="E329" s="5">
        <v>0</v>
      </c>
      <c r="F329" s="21" t="s">
        <v>2506</v>
      </c>
      <c r="G329" s="5" t="s">
        <v>2507</v>
      </c>
      <c r="H329" s="10">
        <v>1</v>
      </c>
      <c r="I329" s="10">
        <v>1</v>
      </c>
      <c r="J329" s="10">
        <v>1</v>
      </c>
      <c r="K329" s="10">
        <v>1</v>
      </c>
      <c r="L329" s="140" t="s">
        <v>2223</v>
      </c>
      <c r="M329" s="142">
        <v>122</v>
      </c>
      <c r="N329" s="5" t="s">
        <v>2494</v>
      </c>
      <c r="O329" s="5" t="s">
        <v>21</v>
      </c>
      <c r="P329" s="11">
        <v>1</v>
      </c>
      <c r="Q329" s="11">
        <v>1</v>
      </c>
      <c r="R329" s="1" t="s">
        <v>2508</v>
      </c>
      <c r="S329" s="11">
        <v>1</v>
      </c>
      <c r="T329" s="1" t="s">
        <v>2509</v>
      </c>
      <c r="U329" s="43"/>
      <c r="V329" s="43"/>
    </row>
    <row r="330" spans="1:22" s="29" customFormat="1" ht="204" x14ac:dyDescent="0.25">
      <c r="A330" s="5">
        <v>1</v>
      </c>
      <c r="B330" s="5">
        <v>6</v>
      </c>
      <c r="C330" s="5">
        <v>11</v>
      </c>
      <c r="D330" s="5">
        <v>0</v>
      </c>
      <c r="E330" s="5">
        <v>0</v>
      </c>
      <c r="F330" s="21"/>
      <c r="G330" s="5"/>
      <c r="H330" s="10"/>
      <c r="I330" s="10"/>
      <c r="J330" s="10"/>
      <c r="K330" s="10"/>
      <c r="L330" s="140" t="s">
        <v>2223</v>
      </c>
      <c r="M330" s="141">
        <v>123</v>
      </c>
      <c r="N330" s="5"/>
      <c r="O330" s="5"/>
      <c r="P330" s="11"/>
      <c r="Q330" s="11"/>
      <c r="R330" s="1"/>
      <c r="S330" s="11"/>
      <c r="T330" s="1" t="s">
        <v>2510</v>
      </c>
      <c r="U330" s="43"/>
      <c r="V330" s="43"/>
    </row>
    <row r="331" spans="1:22" s="29" customFormat="1" ht="360" x14ac:dyDescent="0.25">
      <c r="A331" s="5">
        <v>1</v>
      </c>
      <c r="B331" s="5">
        <v>6</v>
      </c>
      <c r="C331" s="5">
        <v>12</v>
      </c>
      <c r="D331" s="5">
        <v>0</v>
      </c>
      <c r="E331" s="5">
        <v>0</v>
      </c>
      <c r="F331" s="21" t="s">
        <v>2511</v>
      </c>
      <c r="G331" s="5" t="s">
        <v>2512</v>
      </c>
      <c r="H331" s="10">
        <v>1</v>
      </c>
      <c r="I331" s="10">
        <v>1</v>
      </c>
      <c r="J331" s="10">
        <v>1</v>
      </c>
      <c r="K331" s="10">
        <v>1</v>
      </c>
      <c r="L331" s="140" t="s">
        <v>2223</v>
      </c>
      <c r="M331" s="142">
        <v>124</v>
      </c>
      <c r="N331" s="5" t="s">
        <v>2513</v>
      </c>
      <c r="O331" s="5" t="s">
        <v>21</v>
      </c>
      <c r="P331" s="11">
        <v>1</v>
      </c>
      <c r="Q331" s="11">
        <v>1</v>
      </c>
      <c r="R331" s="43" t="s">
        <v>2302</v>
      </c>
      <c r="S331" s="11">
        <v>1</v>
      </c>
      <c r="T331" s="1" t="s">
        <v>2514</v>
      </c>
      <c r="U331" s="43"/>
      <c r="V331" s="43"/>
    </row>
    <row r="332" spans="1:22" s="29" customFormat="1" ht="192" x14ac:dyDescent="0.25">
      <c r="A332" s="5">
        <v>1</v>
      </c>
      <c r="B332" s="5">
        <v>6</v>
      </c>
      <c r="C332" s="5">
        <v>12</v>
      </c>
      <c r="D332" s="5">
        <v>0</v>
      </c>
      <c r="E332" s="5">
        <v>0</v>
      </c>
      <c r="F332" s="21"/>
      <c r="G332" s="5"/>
      <c r="H332" s="10"/>
      <c r="I332" s="10"/>
      <c r="J332" s="10"/>
      <c r="K332" s="10"/>
      <c r="L332" s="140" t="s">
        <v>2223</v>
      </c>
      <c r="M332" s="141">
        <v>125</v>
      </c>
      <c r="N332" s="5"/>
      <c r="O332" s="5"/>
      <c r="P332" s="11"/>
      <c r="Q332" s="11"/>
      <c r="R332" s="43"/>
      <c r="S332" s="11"/>
      <c r="T332" s="1" t="s">
        <v>2515</v>
      </c>
      <c r="U332" s="43"/>
      <c r="V332" s="43"/>
    </row>
    <row r="333" spans="1:22" s="29" customFormat="1" ht="72" x14ac:dyDescent="0.25">
      <c r="A333" s="5">
        <v>1</v>
      </c>
      <c r="B333" s="5">
        <v>6</v>
      </c>
      <c r="C333" s="5">
        <v>13</v>
      </c>
      <c r="D333" s="5">
        <v>0</v>
      </c>
      <c r="E333" s="5">
        <v>0</v>
      </c>
      <c r="F333" s="21" t="s">
        <v>2516</v>
      </c>
      <c r="G333" s="5" t="s">
        <v>2517</v>
      </c>
      <c r="H333" s="10">
        <v>1</v>
      </c>
      <c r="I333" s="10"/>
      <c r="J333" s="10"/>
      <c r="K333" s="10"/>
      <c r="L333" s="140" t="s">
        <v>2223</v>
      </c>
      <c r="M333" s="142">
        <v>126</v>
      </c>
      <c r="N333" s="5" t="s">
        <v>2518</v>
      </c>
      <c r="O333" s="5" t="s">
        <v>21</v>
      </c>
      <c r="P333" s="11">
        <v>1</v>
      </c>
      <c r="Q333" s="11">
        <v>1</v>
      </c>
      <c r="R333" s="43" t="s">
        <v>2302</v>
      </c>
      <c r="S333" s="11">
        <v>1</v>
      </c>
      <c r="T333" s="1" t="s">
        <v>2519</v>
      </c>
      <c r="U333" s="43"/>
      <c r="V333" s="43"/>
    </row>
    <row r="334" spans="1:22" ht="240" x14ac:dyDescent="0.25">
      <c r="A334" s="5">
        <v>1</v>
      </c>
      <c r="B334" s="5">
        <v>6</v>
      </c>
      <c r="C334" s="5">
        <v>14</v>
      </c>
      <c r="D334" s="5">
        <v>0</v>
      </c>
      <c r="E334" s="5">
        <v>0</v>
      </c>
      <c r="F334" s="21" t="s">
        <v>2520</v>
      </c>
      <c r="G334" s="5" t="s">
        <v>2521</v>
      </c>
      <c r="H334" s="10"/>
      <c r="I334" s="10">
        <v>1</v>
      </c>
      <c r="J334" s="10">
        <v>1</v>
      </c>
      <c r="K334" s="10">
        <v>1</v>
      </c>
      <c r="L334" s="140" t="s">
        <v>2223</v>
      </c>
      <c r="M334" s="141">
        <v>127</v>
      </c>
      <c r="N334" s="5" t="s">
        <v>2494</v>
      </c>
      <c r="O334" s="5" t="s">
        <v>21</v>
      </c>
      <c r="P334" s="11">
        <v>0</v>
      </c>
      <c r="Q334" s="11">
        <v>1</v>
      </c>
      <c r="R334" s="1" t="s">
        <v>2522</v>
      </c>
      <c r="S334" s="11">
        <v>1</v>
      </c>
      <c r="T334" s="1" t="s">
        <v>2522</v>
      </c>
      <c r="U334" s="1"/>
      <c r="V334" s="43"/>
    </row>
    <row r="335" spans="1:22" s="29" customFormat="1" ht="84" x14ac:dyDescent="0.25">
      <c r="A335" s="5">
        <v>1</v>
      </c>
      <c r="B335" s="5">
        <v>6</v>
      </c>
      <c r="C335" s="5">
        <v>15</v>
      </c>
      <c r="D335" s="5">
        <v>0</v>
      </c>
      <c r="E335" s="5">
        <v>0</v>
      </c>
      <c r="F335" s="21" t="s">
        <v>2523</v>
      </c>
      <c r="G335" s="5" t="s">
        <v>2524</v>
      </c>
      <c r="H335" s="10">
        <v>1</v>
      </c>
      <c r="I335" s="10"/>
      <c r="J335" s="10"/>
      <c r="K335" s="10"/>
      <c r="L335" s="140" t="s">
        <v>2223</v>
      </c>
      <c r="M335" s="142">
        <v>128</v>
      </c>
      <c r="N335" s="5" t="s">
        <v>2494</v>
      </c>
      <c r="O335" s="5" t="s">
        <v>21</v>
      </c>
      <c r="P335" s="11">
        <v>0</v>
      </c>
      <c r="Q335" s="11">
        <v>0</v>
      </c>
      <c r="R335" s="1" t="s">
        <v>871</v>
      </c>
      <c r="S335" s="11">
        <v>0</v>
      </c>
      <c r="T335" s="1" t="s">
        <v>872</v>
      </c>
      <c r="U335" s="1" t="s">
        <v>2525</v>
      </c>
      <c r="V335" s="1" t="s">
        <v>2526</v>
      </c>
    </row>
    <row r="336" spans="1:22" s="29" customFormat="1" ht="96" x14ac:dyDescent="0.25">
      <c r="A336" s="5">
        <v>1</v>
      </c>
      <c r="B336" s="5">
        <v>6</v>
      </c>
      <c r="C336" s="5">
        <v>16</v>
      </c>
      <c r="D336" s="5">
        <v>0</v>
      </c>
      <c r="E336" s="5">
        <v>0</v>
      </c>
      <c r="F336" s="21" t="s">
        <v>2527</v>
      </c>
      <c r="G336" s="5" t="s">
        <v>2528</v>
      </c>
      <c r="H336" s="10"/>
      <c r="I336" s="10">
        <v>0.5</v>
      </c>
      <c r="J336" s="10">
        <v>0.5</v>
      </c>
      <c r="K336" s="10"/>
      <c r="L336" s="140" t="s">
        <v>2223</v>
      </c>
      <c r="M336" s="141">
        <v>129</v>
      </c>
      <c r="N336" s="5" t="s">
        <v>2529</v>
      </c>
      <c r="O336" s="5" t="s">
        <v>21</v>
      </c>
      <c r="P336" s="11">
        <v>0</v>
      </c>
      <c r="Q336" s="11"/>
      <c r="R336" s="43" t="s">
        <v>871</v>
      </c>
      <c r="S336" s="11">
        <v>0</v>
      </c>
      <c r="T336" s="1" t="s">
        <v>872</v>
      </c>
      <c r="U336" s="1" t="s">
        <v>2530</v>
      </c>
      <c r="V336" s="1" t="s">
        <v>2531</v>
      </c>
    </row>
    <row r="337" spans="1:22" s="29" customFormat="1" ht="408" x14ac:dyDescent="0.25">
      <c r="A337" s="5">
        <v>1</v>
      </c>
      <c r="B337" s="5">
        <v>6</v>
      </c>
      <c r="C337" s="5">
        <v>17</v>
      </c>
      <c r="D337" s="5">
        <v>0</v>
      </c>
      <c r="E337" s="5">
        <v>0</v>
      </c>
      <c r="F337" s="53" t="s">
        <v>2532</v>
      </c>
      <c r="G337" s="5" t="s">
        <v>2533</v>
      </c>
      <c r="H337" s="5">
        <v>6</v>
      </c>
      <c r="I337" s="5">
        <v>5</v>
      </c>
      <c r="J337" s="5">
        <v>4</v>
      </c>
      <c r="K337" s="5">
        <v>3</v>
      </c>
      <c r="L337" s="140" t="s">
        <v>2223</v>
      </c>
      <c r="M337" s="142">
        <v>130</v>
      </c>
      <c r="N337" s="5" t="s">
        <v>2228</v>
      </c>
      <c r="O337" s="5" t="s">
        <v>21</v>
      </c>
      <c r="P337" s="11">
        <v>0.87</v>
      </c>
      <c r="Q337" s="11">
        <v>1.66</v>
      </c>
      <c r="R337" s="1" t="s">
        <v>2534</v>
      </c>
      <c r="S337" s="11">
        <v>1</v>
      </c>
      <c r="T337" s="1" t="s">
        <v>2535</v>
      </c>
      <c r="U337" s="43"/>
      <c r="V337" s="43"/>
    </row>
    <row r="338" spans="1:22" s="29" customFormat="1" ht="300" x14ac:dyDescent="0.25">
      <c r="A338" s="5">
        <v>1</v>
      </c>
      <c r="B338" s="5">
        <v>6</v>
      </c>
      <c r="C338" s="5">
        <v>17</v>
      </c>
      <c r="D338" s="5">
        <v>0</v>
      </c>
      <c r="E338" s="5">
        <v>0</v>
      </c>
      <c r="F338" s="53"/>
      <c r="G338" s="5"/>
      <c r="H338" s="5"/>
      <c r="I338" s="5"/>
      <c r="J338" s="5"/>
      <c r="K338" s="5"/>
      <c r="L338" s="140" t="s">
        <v>2223</v>
      </c>
      <c r="M338" s="141">
        <v>131</v>
      </c>
      <c r="N338" s="5"/>
      <c r="O338" s="5"/>
      <c r="P338" s="11"/>
      <c r="Q338" s="11"/>
      <c r="R338" s="43"/>
      <c r="S338" s="11"/>
      <c r="T338" s="1" t="s">
        <v>2536</v>
      </c>
      <c r="U338" s="43"/>
      <c r="V338" s="43"/>
    </row>
    <row r="339" spans="1:22" s="29" customFormat="1" ht="48" x14ac:dyDescent="0.25">
      <c r="A339" s="5">
        <v>1</v>
      </c>
      <c r="B339" s="5">
        <v>6</v>
      </c>
      <c r="C339" s="5">
        <v>18</v>
      </c>
      <c r="D339" s="5">
        <v>0</v>
      </c>
      <c r="E339" s="5">
        <v>0</v>
      </c>
      <c r="F339" s="21" t="s">
        <v>2537</v>
      </c>
      <c r="G339" s="5" t="s">
        <v>2538</v>
      </c>
      <c r="H339" s="10"/>
      <c r="I339" s="10"/>
      <c r="J339" s="10"/>
      <c r="K339" s="10"/>
      <c r="L339" s="140" t="s">
        <v>2223</v>
      </c>
      <c r="M339" s="142">
        <v>132</v>
      </c>
      <c r="N339" s="5" t="s">
        <v>2228</v>
      </c>
      <c r="O339" s="5" t="s">
        <v>21</v>
      </c>
      <c r="P339" s="11"/>
      <c r="Q339" s="11"/>
      <c r="R339" s="43"/>
      <c r="S339" s="11"/>
      <c r="T339" s="43"/>
      <c r="U339" s="43"/>
      <c r="V339" s="43"/>
    </row>
    <row r="340" spans="1:22" s="29" customFormat="1" ht="409.5" x14ac:dyDescent="0.25">
      <c r="A340" s="5">
        <v>1</v>
      </c>
      <c r="B340" s="5">
        <v>6</v>
      </c>
      <c r="C340" s="5">
        <v>18</v>
      </c>
      <c r="D340" s="5">
        <v>1</v>
      </c>
      <c r="E340" s="5">
        <v>0</v>
      </c>
      <c r="F340" s="53" t="s">
        <v>2539</v>
      </c>
      <c r="G340" s="5" t="s">
        <v>2538</v>
      </c>
      <c r="H340" s="5">
        <v>1500</v>
      </c>
      <c r="I340" s="5">
        <v>1500</v>
      </c>
      <c r="J340" s="5">
        <v>1500</v>
      </c>
      <c r="K340" s="5">
        <v>1500</v>
      </c>
      <c r="L340" s="140" t="s">
        <v>2223</v>
      </c>
      <c r="M340" s="141">
        <v>133</v>
      </c>
      <c r="N340" s="5" t="s">
        <v>2228</v>
      </c>
      <c r="O340" s="5" t="s">
        <v>21</v>
      </c>
      <c r="P340" s="11">
        <v>1.0900000000000001</v>
      </c>
      <c r="Q340" s="11">
        <v>0.93</v>
      </c>
      <c r="R340" s="1" t="s">
        <v>2540</v>
      </c>
      <c r="S340" s="11">
        <v>1.61</v>
      </c>
      <c r="T340" s="1" t="s">
        <v>2541</v>
      </c>
      <c r="U340" s="1"/>
      <c r="V340" s="43"/>
    </row>
    <row r="341" spans="1:22" s="29" customFormat="1" ht="360" x14ac:dyDescent="0.25">
      <c r="A341" s="5">
        <v>1</v>
      </c>
      <c r="B341" s="5">
        <v>6</v>
      </c>
      <c r="C341" s="5">
        <v>18</v>
      </c>
      <c r="D341" s="5">
        <v>1</v>
      </c>
      <c r="E341" s="5">
        <v>0</v>
      </c>
      <c r="F341" s="145"/>
      <c r="G341" s="6"/>
      <c r="H341" s="6"/>
      <c r="I341" s="6"/>
      <c r="J341" s="6"/>
      <c r="K341" s="6"/>
      <c r="L341" s="140" t="s">
        <v>2223</v>
      </c>
      <c r="M341" s="142">
        <v>134</v>
      </c>
      <c r="N341" s="5"/>
      <c r="O341" s="5"/>
      <c r="P341" s="11"/>
      <c r="Q341" s="11"/>
      <c r="R341" s="44"/>
      <c r="S341" s="17"/>
      <c r="T341" s="27" t="s">
        <v>2542</v>
      </c>
      <c r="U341" s="44"/>
      <c r="V341" s="44"/>
    </row>
    <row r="342" spans="1:22" s="29" customFormat="1" ht="132" x14ac:dyDescent="0.25">
      <c r="A342" s="5">
        <v>1</v>
      </c>
      <c r="B342" s="5">
        <v>6</v>
      </c>
      <c r="C342" s="5">
        <v>18</v>
      </c>
      <c r="D342" s="5">
        <v>2</v>
      </c>
      <c r="E342" s="5">
        <v>0</v>
      </c>
      <c r="F342" s="53" t="s">
        <v>2543</v>
      </c>
      <c r="G342" s="5" t="s">
        <v>2544</v>
      </c>
      <c r="H342" s="10">
        <v>1</v>
      </c>
      <c r="I342" s="5"/>
      <c r="J342" s="5"/>
      <c r="K342" s="5"/>
      <c r="L342" s="140" t="s">
        <v>2223</v>
      </c>
      <c r="M342" s="141">
        <v>135</v>
      </c>
      <c r="N342" s="5" t="s">
        <v>2228</v>
      </c>
      <c r="O342" s="5" t="s">
        <v>21</v>
      </c>
      <c r="P342" s="11">
        <v>1</v>
      </c>
      <c r="Q342" s="11"/>
      <c r="R342" s="43" t="s">
        <v>2302</v>
      </c>
      <c r="S342" s="11">
        <v>1</v>
      </c>
      <c r="T342" s="1" t="s">
        <v>2545</v>
      </c>
      <c r="U342" s="43"/>
      <c r="V342" s="43"/>
    </row>
    <row r="343" spans="1:22" s="29" customFormat="1" ht="288" x14ac:dyDescent="0.25">
      <c r="A343" s="5">
        <v>1</v>
      </c>
      <c r="B343" s="5">
        <v>6</v>
      </c>
      <c r="C343" s="5">
        <v>18</v>
      </c>
      <c r="D343" s="5">
        <v>3</v>
      </c>
      <c r="E343" s="5">
        <v>0</v>
      </c>
      <c r="F343" s="53" t="s">
        <v>2546</v>
      </c>
      <c r="G343" s="5" t="s">
        <v>2538</v>
      </c>
      <c r="H343" s="5">
        <v>602</v>
      </c>
      <c r="I343" s="5">
        <v>603</v>
      </c>
      <c r="J343" s="5">
        <v>602</v>
      </c>
      <c r="K343" s="5"/>
      <c r="L343" s="140" t="s">
        <v>2223</v>
      </c>
      <c r="M343" s="142">
        <v>136</v>
      </c>
      <c r="N343" s="5" t="s">
        <v>2228</v>
      </c>
      <c r="O343" s="5" t="s">
        <v>21</v>
      </c>
      <c r="P343" s="11">
        <v>1.52</v>
      </c>
      <c r="Q343" s="11"/>
      <c r="R343" s="43" t="s">
        <v>2302</v>
      </c>
      <c r="S343" s="11">
        <v>1</v>
      </c>
      <c r="T343" s="1" t="s">
        <v>2547</v>
      </c>
      <c r="U343" s="43"/>
      <c r="V343" s="43"/>
    </row>
    <row r="344" spans="1:22" s="29" customFormat="1" ht="48" x14ac:dyDescent="0.25">
      <c r="A344" s="5">
        <v>1</v>
      </c>
      <c r="B344" s="5">
        <v>6</v>
      </c>
      <c r="C344" s="5">
        <v>19</v>
      </c>
      <c r="D344" s="5">
        <v>0</v>
      </c>
      <c r="E344" s="5">
        <v>0</v>
      </c>
      <c r="F344" s="53" t="s">
        <v>2548</v>
      </c>
      <c r="G344" s="5" t="s">
        <v>2549</v>
      </c>
      <c r="H344" s="5"/>
      <c r="I344" s="5"/>
      <c r="J344" s="5"/>
      <c r="K344" s="5"/>
      <c r="L344" s="140" t="s">
        <v>2223</v>
      </c>
      <c r="M344" s="141">
        <v>137</v>
      </c>
      <c r="N344" s="5" t="s">
        <v>2228</v>
      </c>
      <c r="O344" s="5" t="s">
        <v>21</v>
      </c>
      <c r="P344" s="11"/>
      <c r="Q344" s="11"/>
      <c r="R344" s="43"/>
      <c r="S344" s="11"/>
      <c r="T344" s="1"/>
      <c r="U344" s="43"/>
      <c r="V344" s="43"/>
    </row>
    <row r="345" spans="1:22" s="29" customFormat="1" ht="96" x14ac:dyDescent="0.25">
      <c r="A345" s="5">
        <v>1</v>
      </c>
      <c r="B345" s="5">
        <v>6</v>
      </c>
      <c r="C345" s="5">
        <v>19</v>
      </c>
      <c r="D345" s="5">
        <v>1</v>
      </c>
      <c r="E345" s="5">
        <v>0</v>
      </c>
      <c r="F345" s="53" t="s">
        <v>2550</v>
      </c>
      <c r="G345" s="5" t="s">
        <v>2551</v>
      </c>
      <c r="H345" s="10">
        <v>1</v>
      </c>
      <c r="I345" s="5"/>
      <c r="J345" s="5"/>
      <c r="K345" s="5"/>
      <c r="L345" s="140" t="s">
        <v>2223</v>
      </c>
      <c r="M345" s="142">
        <v>138</v>
      </c>
      <c r="N345" s="5" t="s">
        <v>2228</v>
      </c>
      <c r="O345" s="5" t="s">
        <v>21</v>
      </c>
      <c r="P345" s="11">
        <v>1</v>
      </c>
      <c r="Q345" s="11"/>
      <c r="R345" s="43" t="s">
        <v>2302</v>
      </c>
      <c r="S345" s="11">
        <v>1</v>
      </c>
      <c r="T345" s="1" t="s">
        <v>2552</v>
      </c>
      <c r="U345" s="43"/>
      <c r="V345" s="43"/>
    </row>
    <row r="346" spans="1:22" s="29" customFormat="1" ht="96" x14ac:dyDescent="0.25">
      <c r="A346" s="5">
        <v>1</v>
      </c>
      <c r="B346" s="5">
        <v>6</v>
      </c>
      <c r="C346" s="5">
        <v>19</v>
      </c>
      <c r="D346" s="5">
        <v>2</v>
      </c>
      <c r="E346" s="5">
        <v>0</v>
      </c>
      <c r="F346" s="53" t="s">
        <v>2553</v>
      </c>
      <c r="G346" s="5" t="s">
        <v>2551</v>
      </c>
      <c r="H346" s="10">
        <v>1</v>
      </c>
      <c r="I346" s="5"/>
      <c r="J346" s="5"/>
      <c r="K346" s="5"/>
      <c r="L346" s="140" t="s">
        <v>2223</v>
      </c>
      <c r="M346" s="141">
        <v>139</v>
      </c>
      <c r="N346" s="5" t="s">
        <v>2228</v>
      </c>
      <c r="O346" s="5" t="s">
        <v>21</v>
      </c>
      <c r="P346" s="11">
        <v>1</v>
      </c>
      <c r="Q346" s="11"/>
      <c r="R346" s="43" t="s">
        <v>2302</v>
      </c>
      <c r="S346" s="11">
        <v>1</v>
      </c>
      <c r="T346" s="1" t="s">
        <v>2554</v>
      </c>
      <c r="U346" s="43"/>
      <c r="V346" s="43"/>
    </row>
    <row r="347" spans="1:22" s="29" customFormat="1" ht="72" x14ac:dyDescent="0.25">
      <c r="A347" s="5">
        <v>1</v>
      </c>
      <c r="B347" s="5">
        <v>6</v>
      </c>
      <c r="C347" s="5">
        <v>19</v>
      </c>
      <c r="D347" s="5">
        <v>3</v>
      </c>
      <c r="E347" s="5">
        <v>0</v>
      </c>
      <c r="F347" s="53" t="s">
        <v>2555</v>
      </c>
      <c r="G347" s="5" t="s">
        <v>2551</v>
      </c>
      <c r="H347" s="10">
        <v>1</v>
      </c>
      <c r="I347" s="5"/>
      <c r="J347" s="5"/>
      <c r="K347" s="5"/>
      <c r="L347" s="140" t="s">
        <v>2223</v>
      </c>
      <c r="M347" s="142">
        <v>140</v>
      </c>
      <c r="N347" s="5" t="s">
        <v>2228</v>
      </c>
      <c r="O347" s="5" t="s">
        <v>21</v>
      </c>
      <c r="P347" s="11">
        <v>1</v>
      </c>
      <c r="Q347" s="11"/>
      <c r="R347" s="43" t="s">
        <v>2302</v>
      </c>
      <c r="S347" s="11">
        <v>1</v>
      </c>
      <c r="T347" s="1" t="s">
        <v>2556</v>
      </c>
      <c r="U347" s="43"/>
      <c r="V347" s="43"/>
    </row>
    <row r="348" spans="1:22" s="29" customFormat="1" ht="72" x14ac:dyDescent="0.25">
      <c r="A348" s="5">
        <v>1</v>
      </c>
      <c r="B348" s="5">
        <v>6</v>
      </c>
      <c r="C348" s="5">
        <v>19</v>
      </c>
      <c r="D348" s="5">
        <v>4</v>
      </c>
      <c r="E348" s="5">
        <v>0</v>
      </c>
      <c r="F348" s="53" t="s">
        <v>2557</v>
      </c>
      <c r="G348" s="5" t="s">
        <v>2551</v>
      </c>
      <c r="H348" s="10">
        <v>1</v>
      </c>
      <c r="I348" s="5"/>
      <c r="J348" s="5"/>
      <c r="K348" s="5"/>
      <c r="L348" s="140" t="s">
        <v>2223</v>
      </c>
      <c r="M348" s="141">
        <v>141</v>
      </c>
      <c r="N348" s="5" t="s">
        <v>2228</v>
      </c>
      <c r="O348" s="5" t="s">
        <v>21</v>
      </c>
      <c r="P348" s="11">
        <v>1</v>
      </c>
      <c r="Q348" s="11"/>
      <c r="R348" s="43" t="s">
        <v>2302</v>
      </c>
      <c r="S348" s="11">
        <v>1</v>
      </c>
      <c r="T348" s="1" t="s">
        <v>2558</v>
      </c>
      <c r="U348" s="43"/>
      <c r="V348" s="43"/>
    </row>
    <row r="349" spans="1:22" s="29" customFormat="1" ht="84" x14ac:dyDescent="0.25">
      <c r="A349" s="5">
        <v>1</v>
      </c>
      <c r="B349" s="5">
        <v>6</v>
      </c>
      <c r="C349" s="5">
        <v>20</v>
      </c>
      <c r="D349" s="5">
        <v>0</v>
      </c>
      <c r="E349" s="5">
        <v>0</v>
      </c>
      <c r="F349" s="53" t="s">
        <v>2559</v>
      </c>
      <c r="G349" s="5" t="s">
        <v>2560</v>
      </c>
      <c r="H349" s="5"/>
      <c r="I349" s="5"/>
      <c r="J349" s="5"/>
      <c r="K349" s="5"/>
      <c r="L349" s="140" t="s">
        <v>2223</v>
      </c>
      <c r="M349" s="142">
        <v>142</v>
      </c>
      <c r="N349" s="5" t="s">
        <v>2228</v>
      </c>
      <c r="O349" s="5" t="s">
        <v>21</v>
      </c>
      <c r="P349" s="11"/>
      <c r="Q349" s="11"/>
      <c r="R349" s="43"/>
      <c r="S349" s="11"/>
      <c r="T349" s="43"/>
      <c r="U349" s="43"/>
      <c r="V349" s="43"/>
    </row>
    <row r="350" spans="1:22" s="29" customFormat="1" ht="156" x14ac:dyDescent="0.25">
      <c r="A350" s="5">
        <v>1</v>
      </c>
      <c r="B350" s="5">
        <v>6</v>
      </c>
      <c r="C350" s="5">
        <v>20</v>
      </c>
      <c r="D350" s="5">
        <v>1</v>
      </c>
      <c r="E350" s="5">
        <v>0</v>
      </c>
      <c r="F350" s="53" t="s">
        <v>2561</v>
      </c>
      <c r="G350" s="5" t="s">
        <v>30</v>
      </c>
      <c r="H350" s="10">
        <v>0.25</v>
      </c>
      <c r="I350" s="10">
        <v>0.25</v>
      </c>
      <c r="J350" s="10">
        <v>0.25</v>
      </c>
      <c r="K350" s="10">
        <v>0.25</v>
      </c>
      <c r="L350" s="140" t="s">
        <v>2223</v>
      </c>
      <c r="M350" s="141">
        <v>143</v>
      </c>
      <c r="N350" s="5" t="s">
        <v>2228</v>
      </c>
      <c r="O350" s="5" t="s">
        <v>21</v>
      </c>
      <c r="P350" s="11">
        <v>0.5</v>
      </c>
      <c r="Q350" s="11">
        <v>0</v>
      </c>
      <c r="R350" s="1" t="s">
        <v>2562</v>
      </c>
      <c r="S350" s="11">
        <v>0.5</v>
      </c>
      <c r="T350" s="2" t="s">
        <v>2563</v>
      </c>
      <c r="U350" s="2" t="s">
        <v>2564</v>
      </c>
      <c r="V350" s="2" t="s">
        <v>2565</v>
      </c>
    </row>
    <row r="351" spans="1:22" s="29" customFormat="1" ht="360" x14ac:dyDescent="0.25">
      <c r="A351" s="5">
        <v>1</v>
      </c>
      <c r="B351" s="5">
        <v>6</v>
      </c>
      <c r="C351" s="5">
        <v>20</v>
      </c>
      <c r="D351" s="5">
        <v>2</v>
      </c>
      <c r="E351" s="5">
        <v>0</v>
      </c>
      <c r="F351" s="53" t="s">
        <v>2566</v>
      </c>
      <c r="G351" s="5" t="s">
        <v>2567</v>
      </c>
      <c r="H351" s="10">
        <v>0.5</v>
      </c>
      <c r="I351" s="10">
        <v>0.5</v>
      </c>
      <c r="J351" s="10"/>
      <c r="K351" s="10"/>
      <c r="L351" s="140" t="s">
        <v>2223</v>
      </c>
      <c r="M351" s="142">
        <v>144</v>
      </c>
      <c r="N351" s="5" t="s">
        <v>2228</v>
      </c>
      <c r="O351" s="5" t="s">
        <v>21</v>
      </c>
      <c r="P351" s="11">
        <v>0.5</v>
      </c>
      <c r="Q351" s="11">
        <v>0.3</v>
      </c>
      <c r="R351" s="1" t="s">
        <v>2568</v>
      </c>
      <c r="S351" s="11">
        <v>0.8</v>
      </c>
      <c r="T351" s="1" t="s">
        <v>2569</v>
      </c>
      <c r="U351" s="1" t="s">
        <v>2570</v>
      </c>
      <c r="V351" s="1" t="s">
        <v>2571</v>
      </c>
    </row>
    <row r="352" spans="1:22" s="29" customFormat="1" ht="60" x14ac:dyDescent="0.25">
      <c r="A352" s="5">
        <v>1</v>
      </c>
      <c r="B352" s="5">
        <v>6</v>
      </c>
      <c r="C352" s="5">
        <v>20</v>
      </c>
      <c r="D352" s="5">
        <v>3</v>
      </c>
      <c r="E352" s="5">
        <v>0</v>
      </c>
      <c r="F352" s="53" t="s">
        <v>2572</v>
      </c>
      <c r="G352" s="5" t="s">
        <v>30</v>
      </c>
      <c r="H352" s="10">
        <v>0.25</v>
      </c>
      <c r="I352" s="10">
        <v>0.25</v>
      </c>
      <c r="J352" s="10">
        <v>0.25</v>
      </c>
      <c r="K352" s="10">
        <v>0.25</v>
      </c>
      <c r="L352" s="140" t="s">
        <v>2223</v>
      </c>
      <c r="M352" s="141">
        <v>145</v>
      </c>
      <c r="N352" s="5" t="s">
        <v>2228</v>
      </c>
      <c r="O352" s="5" t="s">
        <v>21</v>
      </c>
      <c r="P352" s="11">
        <v>1</v>
      </c>
      <c r="Q352" s="11"/>
      <c r="R352" s="43" t="s">
        <v>2302</v>
      </c>
      <c r="S352" s="11">
        <v>1</v>
      </c>
      <c r="T352" s="1" t="s">
        <v>2573</v>
      </c>
      <c r="U352" s="43"/>
      <c r="V352" s="1" t="s">
        <v>2574</v>
      </c>
    </row>
    <row r="353" spans="1:22" s="29" customFormat="1" ht="48" x14ac:dyDescent="0.25">
      <c r="A353" s="5">
        <v>1</v>
      </c>
      <c r="B353" s="5">
        <v>6</v>
      </c>
      <c r="C353" s="5">
        <v>21</v>
      </c>
      <c r="D353" s="5">
        <v>0</v>
      </c>
      <c r="E353" s="5">
        <v>0</v>
      </c>
      <c r="F353" s="53" t="s">
        <v>2575</v>
      </c>
      <c r="G353" s="5" t="s">
        <v>2567</v>
      </c>
      <c r="H353" s="10"/>
      <c r="I353" s="10"/>
      <c r="J353" s="10"/>
      <c r="K353" s="10"/>
      <c r="L353" s="140" t="s">
        <v>2223</v>
      </c>
      <c r="M353" s="142">
        <v>146</v>
      </c>
      <c r="N353" s="5" t="s">
        <v>2228</v>
      </c>
      <c r="O353" s="5" t="s">
        <v>21</v>
      </c>
      <c r="P353" s="11"/>
      <c r="Q353" s="11"/>
      <c r="R353" s="43"/>
      <c r="S353" s="11"/>
      <c r="T353" s="43"/>
      <c r="U353" s="43"/>
      <c r="V353" s="43"/>
    </row>
    <row r="354" spans="1:22" s="29" customFormat="1" ht="96" x14ac:dyDescent="0.25">
      <c r="A354" s="5">
        <v>1</v>
      </c>
      <c r="B354" s="5">
        <v>6</v>
      </c>
      <c r="C354" s="5">
        <v>21</v>
      </c>
      <c r="D354" s="5">
        <v>1</v>
      </c>
      <c r="E354" s="5">
        <v>0</v>
      </c>
      <c r="F354" s="53" t="s">
        <v>2576</v>
      </c>
      <c r="G354" s="5" t="s">
        <v>2577</v>
      </c>
      <c r="H354" s="5"/>
      <c r="I354" s="5">
        <v>90</v>
      </c>
      <c r="J354" s="5">
        <v>90</v>
      </c>
      <c r="K354" s="10"/>
      <c r="L354" s="140" t="s">
        <v>2223</v>
      </c>
      <c r="M354" s="141">
        <v>147</v>
      </c>
      <c r="N354" s="5" t="s">
        <v>2228</v>
      </c>
      <c r="O354" s="5" t="s">
        <v>21</v>
      </c>
      <c r="P354" s="11">
        <v>1</v>
      </c>
      <c r="Q354" s="11"/>
      <c r="R354" s="43" t="s">
        <v>2302</v>
      </c>
      <c r="S354" s="11">
        <v>1</v>
      </c>
      <c r="T354" s="1" t="s">
        <v>2578</v>
      </c>
      <c r="U354" s="43"/>
      <c r="V354" s="43"/>
    </row>
    <row r="355" spans="1:22" s="29" customFormat="1" ht="228" x14ac:dyDescent="0.25">
      <c r="A355" s="5">
        <v>1</v>
      </c>
      <c r="B355" s="5">
        <v>6</v>
      </c>
      <c r="C355" s="5">
        <v>21</v>
      </c>
      <c r="D355" s="5">
        <v>2</v>
      </c>
      <c r="E355" s="5">
        <v>0</v>
      </c>
      <c r="F355" s="53" t="s">
        <v>2579</v>
      </c>
      <c r="G355" s="5" t="s">
        <v>2580</v>
      </c>
      <c r="H355" s="5">
        <v>300</v>
      </c>
      <c r="I355" s="5">
        <v>300</v>
      </c>
      <c r="J355" s="5">
        <v>300</v>
      </c>
      <c r="K355" s="5">
        <v>300</v>
      </c>
      <c r="L355" s="140" t="s">
        <v>2223</v>
      </c>
      <c r="M355" s="142">
        <v>148</v>
      </c>
      <c r="N355" s="5" t="s">
        <v>2228</v>
      </c>
      <c r="O355" s="5" t="s">
        <v>21</v>
      </c>
      <c r="P355" s="11">
        <v>1.04</v>
      </c>
      <c r="Q355" s="11">
        <v>4.78</v>
      </c>
      <c r="R355" s="1" t="s">
        <v>2581</v>
      </c>
      <c r="S355" s="11">
        <v>1.2</v>
      </c>
      <c r="T355" s="1" t="s">
        <v>2582</v>
      </c>
      <c r="U355" s="43"/>
      <c r="V355" s="43"/>
    </row>
    <row r="356" spans="1:22" s="29" customFormat="1" ht="180" x14ac:dyDescent="0.25">
      <c r="A356" s="5">
        <v>1</v>
      </c>
      <c r="B356" s="5">
        <v>6</v>
      </c>
      <c r="C356" s="5">
        <v>21</v>
      </c>
      <c r="D356" s="5">
        <v>3</v>
      </c>
      <c r="E356" s="5">
        <v>0</v>
      </c>
      <c r="F356" s="53" t="s">
        <v>2583</v>
      </c>
      <c r="G356" s="5" t="s">
        <v>2584</v>
      </c>
      <c r="H356" s="5">
        <v>881</v>
      </c>
      <c r="I356" s="5">
        <v>881</v>
      </c>
      <c r="J356" s="5">
        <v>881</v>
      </c>
      <c r="K356" s="5">
        <v>881</v>
      </c>
      <c r="L356" s="140" t="s">
        <v>2223</v>
      </c>
      <c r="M356" s="141">
        <v>149</v>
      </c>
      <c r="N356" s="5" t="s">
        <v>2228</v>
      </c>
      <c r="O356" s="5" t="s">
        <v>21</v>
      </c>
      <c r="P356" s="11">
        <v>1.48</v>
      </c>
      <c r="Q356" s="11"/>
      <c r="R356" s="43" t="s">
        <v>2302</v>
      </c>
      <c r="S356" s="11">
        <v>1.48</v>
      </c>
      <c r="T356" s="1" t="s">
        <v>2585</v>
      </c>
      <c r="U356" s="43"/>
      <c r="V356" s="43"/>
    </row>
    <row r="357" spans="1:22" s="29" customFormat="1" ht="168" x14ac:dyDescent="0.25">
      <c r="A357" s="5">
        <v>1</v>
      </c>
      <c r="B357" s="5">
        <v>6</v>
      </c>
      <c r="C357" s="5">
        <v>21</v>
      </c>
      <c r="D357" s="5">
        <v>4</v>
      </c>
      <c r="E357" s="5">
        <v>0</v>
      </c>
      <c r="F357" s="53" t="s">
        <v>2586</v>
      </c>
      <c r="G357" s="5" t="s">
        <v>2587</v>
      </c>
      <c r="H357" s="10">
        <v>0.5</v>
      </c>
      <c r="I357" s="10">
        <v>0.5</v>
      </c>
      <c r="J357" s="10"/>
      <c r="K357" s="10"/>
      <c r="L357" s="140" t="s">
        <v>2223</v>
      </c>
      <c r="M357" s="142">
        <v>150</v>
      </c>
      <c r="N357" s="5" t="s">
        <v>2228</v>
      </c>
      <c r="O357" s="5" t="s">
        <v>21</v>
      </c>
      <c r="P357" s="11">
        <v>1</v>
      </c>
      <c r="Q357" s="11"/>
      <c r="R357" s="43" t="s">
        <v>2302</v>
      </c>
      <c r="S357" s="11">
        <v>1</v>
      </c>
      <c r="T357" s="1" t="s">
        <v>2588</v>
      </c>
      <c r="U357" s="43"/>
      <c r="V357" s="43"/>
    </row>
    <row r="358" spans="1:22" s="29" customFormat="1" ht="48" x14ac:dyDescent="0.25">
      <c r="A358" s="5">
        <v>1</v>
      </c>
      <c r="B358" s="5">
        <v>6</v>
      </c>
      <c r="C358" s="5">
        <v>22</v>
      </c>
      <c r="D358" s="5">
        <v>0</v>
      </c>
      <c r="E358" s="5">
        <v>0</v>
      </c>
      <c r="F358" s="53" t="s">
        <v>2589</v>
      </c>
      <c r="G358" s="5" t="s">
        <v>2590</v>
      </c>
      <c r="H358" s="5"/>
      <c r="I358" s="10"/>
      <c r="J358" s="10"/>
      <c r="K358" s="10"/>
      <c r="L358" s="140" t="s">
        <v>2223</v>
      </c>
      <c r="M358" s="141">
        <v>151</v>
      </c>
      <c r="N358" s="5" t="s">
        <v>2228</v>
      </c>
      <c r="O358" s="5" t="s">
        <v>21</v>
      </c>
      <c r="P358" s="11"/>
      <c r="Q358" s="11"/>
      <c r="R358" s="43"/>
      <c r="S358" s="11"/>
      <c r="T358" s="43"/>
      <c r="U358" s="43"/>
      <c r="V358" s="43"/>
    </row>
    <row r="359" spans="1:22" s="29" customFormat="1" ht="204" x14ac:dyDescent="0.25">
      <c r="A359" s="5">
        <v>1</v>
      </c>
      <c r="B359" s="5">
        <v>6</v>
      </c>
      <c r="C359" s="5">
        <v>22</v>
      </c>
      <c r="D359" s="5">
        <v>1</v>
      </c>
      <c r="E359" s="5">
        <v>0</v>
      </c>
      <c r="F359" s="53" t="s">
        <v>2591</v>
      </c>
      <c r="G359" s="5" t="s">
        <v>2592</v>
      </c>
      <c r="H359" s="5">
        <v>2525</v>
      </c>
      <c r="I359" s="5">
        <v>2525</v>
      </c>
      <c r="J359" s="5">
        <v>2524</v>
      </c>
      <c r="K359" s="5">
        <v>2524</v>
      </c>
      <c r="L359" s="140" t="s">
        <v>2223</v>
      </c>
      <c r="M359" s="142">
        <v>152</v>
      </c>
      <c r="N359" s="5" t="s">
        <v>2228</v>
      </c>
      <c r="O359" s="5" t="s">
        <v>21</v>
      </c>
      <c r="P359" s="11">
        <v>1</v>
      </c>
      <c r="Q359" s="11"/>
      <c r="R359" s="43" t="s">
        <v>2302</v>
      </c>
      <c r="S359" s="11">
        <v>1</v>
      </c>
      <c r="T359" s="1" t="s">
        <v>2593</v>
      </c>
      <c r="U359" s="43"/>
      <c r="V359" s="43"/>
    </row>
    <row r="360" spans="1:22" ht="132" x14ac:dyDescent="0.25">
      <c r="A360" s="5">
        <v>1</v>
      </c>
      <c r="B360" s="5">
        <v>6</v>
      </c>
      <c r="C360" s="5">
        <v>22</v>
      </c>
      <c r="D360" s="5">
        <v>2</v>
      </c>
      <c r="E360" s="5">
        <v>0</v>
      </c>
      <c r="F360" s="53" t="s">
        <v>2594</v>
      </c>
      <c r="G360" s="5" t="s">
        <v>2595</v>
      </c>
      <c r="H360" s="5">
        <v>35</v>
      </c>
      <c r="I360" s="5">
        <v>35</v>
      </c>
      <c r="J360" s="10"/>
      <c r="K360" s="10"/>
      <c r="L360" s="140" t="s">
        <v>2223</v>
      </c>
      <c r="M360" s="141">
        <v>153</v>
      </c>
      <c r="N360" s="5" t="s">
        <v>2228</v>
      </c>
      <c r="O360" s="5" t="s">
        <v>21</v>
      </c>
      <c r="P360" s="11">
        <v>2.72</v>
      </c>
      <c r="Q360" s="11"/>
      <c r="R360" s="43" t="s">
        <v>2302</v>
      </c>
      <c r="S360" s="11">
        <v>2.72</v>
      </c>
      <c r="T360" s="1" t="s">
        <v>2596</v>
      </c>
      <c r="U360" s="43"/>
      <c r="V360" s="43"/>
    </row>
    <row r="361" spans="1:22" s="29" customFormat="1" ht="48" x14ac:dyDescent="0.25">
      <c r="A361" s="5">
        <v>1</v>
      </c>
      <c r="B361" s="5">
        <v>6</v>
      </c>
      <c r="C361" s="5">
        <v>22</v>
      </c>
      <c r="D361" s="5">
        <v>3</v>
      </c>
      <c r="E361" s="5">
        <v>0</v>
      </c>
      <c r="F361" s="53" t="s">
        <v>2597</v>
      </c>
      <c r="G361" s="5" t="s">
        <v>2401</v>
      </c>
      <c r="H361" s="10">
        <v>1</v>
      </c>
      <c r="I361" s="10"/>
      <c r="J361" s="10"/>
      <c r="K361" s="10"/>
      <c r="L361" s="140" t="s">
        <v>2223</v>
      </c>
      <c r="M361" s="142">
        <v>154</v>
      </c>
      <c r="N361" s="5" t="s">
        <v>2228</v>
      </c>
      <c r="O361" s="5" t="s">
        <v>21</v>
      </c>
      <c r="P361" s="11">
        <v>1</v>
      </c>
      <c r="Q361" s="11"/>
      <c r="R361" s="43" t="s">
        <v>2302</v>
      </c>
      <c r="S361" s="11">
        <v>1</v>
      </c>
      <c r="T361" s="1" t="s">
        <v>2598</v>
      </c>
      <c r="U361" s="43"/>
      <c r="V361" s="43"/>
    </row>
    <row r="362" spans="1:22" ht="72" x14ac:dyDescent="0.25">
      <c r="A362" s="5">
        <v>1</v>
      </c>
      <c r="B362" s="5">
        <v>6</v>
      </c>
      <c r="C362" s="5">
        <v>22</v>
      </c>
      <c r="D362" s="5">
        <v>4</v>
      </c>
      <c r="E362" s="5">
        <v>0</v>
      </c>
      <c r="F362" s="53" t="s">
        <v>2599</v>
      </c>
      <c r="G362" s="5" t="s">
        <v>2592</v>
      </c>
      <c r="H362" s="10">
        <v>1</v>
      </c>
      <c r="I362" s="10"/>
      <c r="J362" s="10"/>
      <c r="K362" s="10"/>
      <c r="L362" s="140" t="s">
        <v>2223</v>
      </c>
      <c r="M362" s="141">
        <v>155</v>
      </c>
      <c r="N362" s="5" t="s">
        <v>2228</v>
      </c>
      <c r="O362" s="5" t="s">
        <v>21</v>
      </c>
      <c r="P362" s="11">
        <v>1</v>
      </c>
      <c r="Q362" s="11"/>
      <c r="R362" s="43" t="s">
        <v>2302</v>
      </c>
      <c r="S362" s="11">
        <v>1</v>
      </c>
      <c r="T362" s="1" t="s">
        <v>2600</v>
      </c>
      <c r="U362" s="43"/>
      <c r="V362" s="43"/>
    </row>
    <row r="363" spans="1:22" s="29" customFormat="1" ht="60" x14ac:dyDescent="0.25">
      <c r="A363" s="5">
        <v>1</v>
      </c>
      <c r="B363" s="5">
        <v>6</v>
      </c>
      <c r="C363" s="5">
        <v>22</v>
      </c>
      <c r="D363" s="5">
        <v>5</v>
      </c>
      <c r="E363" s="5">
        <v>0</v>
      </c>
      <c r="F363" s="53" t="s">
        <v>2601</v>
      </c>
      <c r="G363" s="5" t="s">
        <v>2602</v>
      </c>
      <c r="H363" s="10">
        <v>1</v>
      </c>
      <c r="I363" s="5"/>
      <c r="J363" s="5"/>
      <c r="K363" s="5"/>
      <c r="L363" s="140" t="s">
        <v>2223</v>
      </c>
      <c r="M363" s="142">
        <v>156</v>
      </c>
      <c r="N363" s="5" t="s">
        <v>2228</v>
      </c>
      <c r="O363" s="5" t="s">
        <v>21</v>
      </c>
      <c r="P363" s="11">
        <v>1</v>
      </c>
      <c r="Q363" s="11"/>
      <c r="R363" s="43" t="s">
        <v>2302</v>
      </c>
      <c r="S363" s="11">
        <v>1</v>
      </c>
      <c r="T363" s="1" t="s">
        <v>2603</v>
      </c>
      <c r="U363" s="43"/>
      <c r="V363" s="43"/>
    </row>
    <row r="364" spans="1:22" s="29" customFormat="1" ht="48" x14ac:dyDescent="0.25">
      <c r="A364" s="5">
        <v>1</v>
      </c>
      <c r="B364" s="5">
        <v>6</v>
      </c>
      <c r="C364" s="5">
        <v>23</v>
      </c>
      <c r="D364" s="5">
        <v>0</v>
      </c>
      <c r="E364" s="5">
        <v>0</v>
      </c>
      <c r="F364" s="53" t="s">
        <v>2604</v>
      </c>
      <c r="G364" s="5" t="s">
        <v>2590</v>
      </c>
      <c r="H364" s="10"/>
      <c r="I364" s="10"/>
      <c r="J364" s="10"/>
      <c r="K364" s="10"/>
      <c r="L364" s="140" t="s">
        <v>2223</v>
      </c>
      <c r="M364" s="141">
        <v>157</v>
      </c>
      <c r="N364" s="5" t="s">
        <v>2228</v>
      </c>
      <c r="O364" s="5" t="s">
        <v>21</v>
      </c>
      <c r="P364" s="11"/>
      <c r="Q364" s="11"/>
      <c r="R364" s="43"/>
      <c r="S364" s="11"/>
      <c r="T364" s="43"/>
      <c r="U364" s="43"/>
      <c r="V364" s="43"/>
    </row>
    <row r="365" spans="1:22" ht="336" x14ac:dyDescent="0.25">
      <c r="A365" s="5">
        <v>1</v>
      </c>
      <c r="B365" s="5">
        <v>6</v>
      </c>
      <c r="C365" s="5">
        <v>23</v>
      </c>
      <c r="D365" s="5">
        <v>1</v>
      </c>
      <c r="E365" s="5">
        <v>0</v>
      </c>
      <c r="F365" s="53" t="s">
        <v>2605</v>
      </c>
      <c r="G365" s="5" t="s">
        <v>2606</v>
      </c>
      <c r="H365" s="5">
        <v>2401</v>
      </c>
      <c r="I365" s="5">
        <v>2404</v>
      </c>
      <c r="J365" s="5">
        <v>2401</v>
      </c>
      <c r="K365" s="5">
        <v>2401</v>
      </c>
      <c r="L365" s="140" t="s">
        <v>2223</v>
      </c>
      <c r="M365" s="142">
        <v>158</v>
      </c>
      <c r="N365" s="5" t="s">
        <v>2228</v>
      </c>
      <c r="O365" s="5" t="s">
        <v>21</v>
      </c>
      <c r="P365" s="11">
        <v>0.5</v>
      </c>
      <c r="Q365" s="11">
        <v>1</v>
      </c>
      <c r="R365" s="1" t="s">
        <v>2385</v>
      </c>
      <c r="S365" s="11">
        <v>0.9</v>
      </c>
      <c r="T365" s="2" t="s">
        <v>2386</v>
      </c>
      <c r="U365" s="2" t="s">
        <v>2387</v>
      </c>
      <c r="V365" s="2" t="s">
        <v>2388</v>
      </c>
    </row>
    <row r="366" spans="1:22" s="29" customFormat="1" ht="48" x14ac:dyDescent="0.25">
      <c r="A366" s="5">
        <v>1</v>
      </c>
      <c r="B366" s="5">
        <v>6</v>
      </c>
      <c r="C366" s="5">
        <v>23</v>
      </c>
      <c r="D366" s="5">
        <v>2</v>
      </c>
      <c r="E366" s="5">
        <v>0</v>
      </c>
      <c r="F366" s="53" t="s">
        <v>2607</v>
      </c>
      <c r="G366" s="5" t="s">
        <v>2021</v>
      </c>
      <c r="H366" s="5">
        <v>209</v>
      </c>
      <c r="I366" s="5">
        <v>210</v>
      </c>
      <c r="J366" s="5">
        <v>209</v>
      </c>
      <c r="K366" s="5"/>
      <c r="L366" s="140" t="s">
        <v>2223</v>
      </c>
      <c r="M366" s="141">
        <v>159</v>
      </c>
      <c r="N366" s="5" t="s">
        <v>2228</v>
      </c>
      <c r="O366" s="5" t="s">
        <v>21</v>
      </c>
      <c r="P366" s="11">
        <v>1</v>
      </c>
      <c r="Q366" s="11"/>
      <c r="R366" s="43" t="s">
        <v>2302</v>
      </c>
      <c r="S366" s="11">
        <v>1</v>
      </c>
      <c r="T366" s="1" t="s">
        <v>2608</v>
      </c>
      <c r="U366" s="43"/>
      <c r="V366" s="43"/>
    </row>
    <row r="367" spans="1:22" s="29" customFormat="1" ht="84" x14ac:dyDescent="0.25">
      <c r="A367" s="5">
        <v>1</v>
      </c>
      <c r="B367" s="5">
        <v>6</v>
      </c>
      <c r="C367" s="5">
        <v>23</v>
      </c>
      <c r="D367" s="5">
        <v>3</v>
      </c>
      <c r="E367" s="5">
        <v>0</v>
      </c>
      <c r="F367" s="53" t="s">
        <v>2609</v>
      </c>
      <c r="G367" s="5" t="s">
        <v>2610</v>
      </c>
      <c r="H367" s="10">
        <v>1</v>
      </c>
      <c r="I367" s="5"/>
      <c r="J367" s="5"/>
      <c r="K367" s="5"/>
      <c r="L367" s="140" t="s">
        <v>2223</v>
      </c>
      <c r="M367" s="142">
        <v>160</v>
      </c>
      <c r="N367" s="5" t="s">
        <v>2228</v>
      </c>
      <c r="O367" s="5" t="s">
        <v>21</v>
      </c>
      <c r="P367" s="11">
        <v>1</v>
      </c>
      <c r="Q367" s="11"/>
      <c r="R367" s="43" t="s">
        <v>2302</v>
      </c>
      <c r="S367" s="11">
        <v>1</v>
      </c>
      <c r="T367" s="1" t="s">
        <v>2611</v>
      </c>
      <c r="U367" s="43"/>
      <c r="V367" s="43"/>
    </row>
    <row r="368" spans="1:22" s="29" customFormat="1" ht="360" x14ac:dyDescent="0.25">
      <c r="A368" s="5">
        <v>1</v>
      </c>
      <c r="B368" s="5">
        <v>6</v>
      </c>
      <c r="C368" s="5">
        <v>24</v>
      </c>
      <c r="D368" s="5">
        <v>0</v>
      </c>
      <c r="E368" s="5">
        <v>0</v>
      </c>
      <c r="F368" s="53" t="s">
        <v>2612</v>
      </c>
      <c r="G368" s="5" t="s">
        <v>2613</v>
      </c>
      <c r="H368" s="10"/>
      <c r="I368" s="10">
        <v>0.33</v>
      </c>
      <c r="J368" s="10">
        <v>0.33</v>
      </c>
      <c r="K368" s="10">
        <v>0.33</v>
      </c>
      <c r="L368" s="140" t="s">
        <v>2223</v>
      </c>
      <c r="M368" s="141">
        <v>161</v>
      </c>
      <c r="N368" s="5" t="s">
        <v>2228</v>
      </c>
      <c r="O368" s="5" t="s">
        <v>21</v>
      </c>
      <c r="P368" s="11">
        <v>0.33</v>
      </c>
      <c r="Q368" s="11">
        <v>1</v>
      </c>
      <c r="R368" s="1" t="s">
        <v>2614</v>
      </c>
      <c r="S368" s="11">
        <v>0.66</v>
      </c>
      <c r="T368" s="1" t="s">
        <v>2615</v>
      </c>
      <c r="U368" s="1" t="s">
        <v>2616</v>
      </c>
      <c r="V368" s="1" t="s">
        <v>2617</v>
      </c>
    </row>
    <row r="369" spans="1:22" s="29" customFormat="1" ht="228" x14ac:dyDescent="0.25">
      <c r="A369" s="5">
        <v>1</v>
      </c>
      <c r="B369" s="5">
        <v>6</v>
      </c>
      <c r="C369" s="5">
        <v>24</v>
      </c>
      <c r="D369" s="5">
        <v>0</v>
      </c>
      <c r="E369" s="5">
        <v>0</v>
      </c>
      <c r="F369" s="53"/>
      <c r="G369" s="5"/>
      <c r="H369" s="10"/>
      <c r="I369" s="10"/>
      <c r="J369" s="10"/>
      <c r="K369" s="10"/>
      <c r="L369" s="140" t="s">
        <v>2223</v>
      </c>
      <c r="M369" s="142">
        <v>162</v>
      </c>
      <c r="N369" s="5"/>
      <c r="O369" s="5"/>
      <c r="P369" s="11"/>
      <c r="Q369" s="11"/>
      <c r="R369" s="1"/>
      <c r="S369" s="11"/>
      <c r="T369" s="2" t="s">
        <v>2618</v>
      </c>
      <c r="U369" s="43"/>
      <c r="V369" s="43"/>
    </row>
    <row r="370" spans="1:22" s="29" customFormat="1" ht="60" x14ac:dyDescent="0.25">
      <c r="A370" s="5">
        <v>1</v>
      </c>
      <c r="B370" s="5">
        <v>6</v>
      </c>
      <c r="C370" s="5">
        <v>25</v>
      </c>
      <c r="D370" s="5">
        <v>0</v>
      </c>
      <c r="E370" s="5">
        <v>0</v>
      </c>
      <c r="F370" s="53" t="s">
        <v>2619</v>
      </c>
      <c r="G370" s="5" t="s">
        <v>2567</v>
      </c>
      <c r="H370" s="10"/>
      <c r="I370" s="10"/>
      <c r="J370" s="10"/>
      <c r="K370" s="10"/>
      <c r="L370" s="140" t="s">
        <v>2223</v>
      </c>
      <c r="M370" s="141">
        <v>163</v>
      </c>
      <c r="N370" s="5" t="s">
        <v>2228</v>
      </c>
      <c r="O370" s="5" t="s">
        <v>21</v>
      </c>
      <c r="P370" s="11"/>
      <c r="Q370" s="11"/>
      <c r="R370" s="43"/>
      <c r="S370" s="11"/>
      <c r="T370" s="43"/>
      <c r="U370" s="43"/>
      <c r="V370" s="43"/>
    </row>
    <row r="371" spans="1:22" s="29" customFormat="1" ht="336" x14ac:dyDescent="0.25">
      <c r="A371" s="5">
        <v>1</v>
      </c>
      <c r="B371" s="5">
        <v>6</v>
      </c>
      <c r="C371" s="5">
        <v>25</v>
      </c>
      <c r="D371" s="5">
        <v>1</v>
      </c>
      <c r="E371" s="5">
        <v>0</v>
      </c>
      <c r="F371" s="53" t="s">
        <v>2620</v>
      </c>
      <c r="G371" s="5" t="s">
        <v>2567</v>
      </c>
      <c r="H371" s="10"/>
      <c r="I371" s="10">
        <v>0.33</v>
      </c>
      <c r="J371" s="10">
        <v>0.33</v>
      </c>
      <c r="K371" s="10">
        <v>0.33</v>
      </c>
      <c r="L371" s="140" t="s">
        <v>2223</v>
      </c>
      <c r="M371" s="142">
        <v>164</v>
      </c>
      <c r="N371" s="5" t="s">
        <v>2228</v>
      </c>
      <c r="O371" s="5" t="s">
        <v>21</v>
      </c>
      <c r="P371" s="11">
        <v>0.5</v>
      </c>
      <c r="Q371" s="11">
        <v>1</v>
      </c>
      <c r="R371" s="1" t="s">
        <v>2385</v>
      </c>
      <c r="S371" s="11">
        <v>0.9</v>
      </c>
      <c r="T371" s="2" t="s">
        <v>2386</v>
      </c>
      <c r="U371" s="2" t="s">
        <v>2387</v>
      </c>
      <c r="V371" s="2" t="s">
        <v>2388</v>
      </c>
    </row>
    <row r="372" spans="1:22" s="29" customFormat="1" ht="180" x14ac:dyDescent="0.25">
      <c r="A372" s="5">
        <v>1</v>
      </c>
      <c r="B372" s="5">
        <v>6</v>
      </c>
      <c r="C372" s="5">
        <v>25</v>
      </c>
      <c r="D372" s="5">
        <v>2</v>
      </c>
      <c r="E372" s="5">
        <v>0</v>
      </c>
      <c r="F372" s="53" t="s">
        <v>2621</v>
      </c>
      <c r="G372" s="5" t="s">
        <v>1318</v>
      </c>
      <c r="H372" s="10"/>
      <c r="I372" s="10"/>
      <c r="J372" s="10">
        <v>1</v>
      </c>
      <c r="K372" s="5"/>
      <c r="L372" s="140" t="s">
        <v>2223</v>
      </c>
      <c r="M372" s="141">
        <v>165</v>
      </c>
      <c r="N372" s="5" t="s">
        <v>2228</v>
      </c>
      <c r="O372" s="5" t="s">
        <v>21</v>
      </c>
      <c r="P372" s="11">
        <v>0.5</v>
      </c>
      <c r="Q372" s="11">
        <v>0.35</v>
      </c>
      <c r="R372" s="1" t="s">
        <v>2622</v>
      </c>
      <c r="S372" s="11">
        <v>0.95</v>
      </c>
      <c r="T372" s="1" t="s">
        <v>2623</v>
      </c>
      <c r="U372" s="1" t="s">
        <v>2624</v>
      </c>
      <c r="V372" s="1" t="s">
        <v>2625</v>
      </c>
    </row>
    <row r="373" spans="1:22" s="29" customFormat="1" ht="384" x14ac:dyDescent="0.25">
      <c r="A373" s="5">
        <v>1</v>
      </c>
      <c r="B373" s="5">
        <v>6</v>
      </c>
      <c r="C373" s="5">
        <v>26</v>
      </c>
      <c r="D373" s="5">
        <v>0</v>
      </c>
      <c r="E373" s="5">
        <v>0</v>
      </c>
      <c r="F373" s="53" t="s">
        <v>2626</v>
      </c>
      <c r="G373" s="5" t="s">
        <v>2567</v>
      </c>
      <c r="H373" s="10">
        <v>0.25</v>
      </c>
      <c r="I373" s="10">
        <v>0.25</v>
      </c>
      <c r="J373" s="10">
        <v>0.25</v>
      </c>
      <c r="K373" s="10">
        <v>0.25</v>
      </c>
      <c r="L373" s="140" t="s">
        <v>2223</v>
      </c>
      <c r="M373" s="142">
        <v>166</v>
      </c>
      <c r="N373" s="5" t="s">
        <v>2228</v>
      </c>
      <c r="O373" s="5" t="s">
        <v>21</v>
      </c>
      <c r="P373" s="11">
        <v>0.96</v>
      </c>
      <c r="Q373" s="11">
        <v>1</v>
      </c>
      <c r="R373" s="1" t="s">
        <v>2627</v>
      </c>
      <c r="S373" s="11">
        <v>1.06</v>
      </c>
      <c r="T373" s="1" t="s">
        <v>2628</v>
      </c>
      <c r="U373" s="43"/>
      <c r="V373" s="43"/>
    </row>
    <row r="374" spans="1:22" s="29" customFormat="1" ht="408" x14ac:dyDescent="0.25">
      <c r="A374" s="5">
        <v>1</v>
      </c>
      <c r="B374" s="5">
        <v>6</v>
      </c>
      <c r="C374" s="5">
        <v>27</v>
      </c>
      <c r="D374" s="5">
        <v>0</v>
      </c>
      <c r="E374" s="5">
        <v>0</v>
      </c>
      <c r="F374" s="53" t="s">
        <v>2629</v>
      </c>
      <c r="G374" s="5" t="s">
        <v>2630</v>
      </c>
      <c r="H374" s="10">
        <v>1</v>
      </c>
      <c r="I374" s="5"/>
      <c r="J374" s="5"/>
      <c r="K374" s="5"/>
      <c r="L374" s="140" t="s">
        <v>2223</v>
      </c>
      <c r="M374" s="141">
        <v>167</v>
      </c>
      <c r="N374" s="5" t="s">
        <v>2228</v>
      </c>
      <c r="O374" s="5" t="s">
        <v>21</v>
      </c>
      <c r="P374" s="11">
        <v>0.95</v>
      </c>
      <c r="Q374" s="11">
        <v>0</v>
      </c>
      <c r="R374" s="43" t="s">
        <v>871</v>
      </c>
      <c r="S374" s="11">
        <v>0.95</v>
      </c>
      <c r="T374" s="1" t="s">
        <v>2631</v>
      </c>
      <c r="U374" s="1" t="s">
        <v>2632</v>
      </c>
      <c r="V374" s="1" t="s">
        <v>2633</v>
      </c>
    </row>
    <row r="375" spans="1:22" s="29" customFormat="1" ht="48" x14ac:dyDescent="0.25">
      <c r="A375" s="5">
        <v>1</v>
      </c>
      <c r="B375" s="5">
        <v>6</v>
      </c>
      <c r="C375" s="5">
        <v>28</v>
      </c>
      <c r="D375" s="5">
        <v>0</v>
      </c>
      <c r="E375" s="5">
        <v>0</v>
      </c>
      <c r="F375" s="53" t="s">
        <v>2634</v>
      </c>
      <c r="G375" s="5" t="s">
        <v>2567</v>
      </c>
      <c r="H375" s="10"/>
      <c r="I375" s="5"/>
      <c r="J375" s="5"/>
      <c r="K375" s="5"/>
      <c r="L375" s="140" t="s">
        <v>2223</v>
      </c>
      <c r="M375" s="142">
        <v>168</v>
      </c>
      <c r="N375" s="5" t="s">
        <v>2228</v>
      </c>
      <c r="O375" s="5" t="s">
        <v>21</v>
      </c>
      <c r="P375" s="11"/>
      <c r="Q375" s="11"/>
      <c r="R375" s="43"/>
      <c r="S375" s="11"/>
      <c r="T375" s="43"/>
      <c r="U375" s="43"/>
      <c r="V375" s="43"/>
    </row>
    <row r="376" spans="1:22" s="29" customFormat="1" ht="144" x14ac:dyDescent="0.25">
      <c r="A376" s="5">
        <v>1</v>
      </c>
      <c r="B376" s="5">
        <v>6</v>
      </c>
      <c r="C376" s="5">
        <v>28</v>
      </c>
      <c r="D376" s="5">
        <v>1</v>
      </c>
      <c r="E376" s="5">
        <v>0</v>
      </c>
      <c r="F376" s="53" t="s">
        <v>2620</v>
      </c>
      <c r="G376" s="5" t="s">
        <v>2401</v>
      </c>
      <c r="H376" s="10">
        <v>1</v>
      </c>
      <c r="I376" s="5"/>
      <c r="J376" s="5"/>
      <c r="K376" s="5"/>
      <c r="L376" s="140" t="s">
        <v>2223</v>
      </c>
      <c r="M376" s="141">
        <v>169</v>
      </c>
      <c r="N376" s="5" t="s">
        <v>2228</v>
      </c>
      <c r="O376" s="5" t="s">
        <v>21</v>
      </c>
      <c r="P376" s="11">
        <v>1</v>
      </c>
      <c r="Q376" s="11"/>
      <c r="R376" s="43" t="s">
        <v>2302</v>
      </c>
      <c r="S376" s="11">
        <v>1</v>
      </c>
      <c r="T376" s="1" t="s">
        <v>2635</v>
      </c>
      <c r="U376" s="43"/>
      <c r="V376" s="43"/>
    </row>
    <row r="377" spans="1:22" s="29" customFormat="1" ht="409.5" x14ac:dyDescent="0.25">
      <c r="A377" s="5">
        <v>1</v>
      </c>
      <c r="B377" s="5">
        <v>6</v>
      </c>
      <c r="C377" s="5">
        <v>28</v>
      </c>
      <c r="D377" s="5">
        <v>2</v>
      </c>
      <c r="E377" s="5">
        <v>0</v>
      </c>
      <c r="F377" s="53" t="s">
        <v>2621</v>
      </c>
      <c r="G377" s="5" t="s">
        <v>1318</v>
      </c>
      <c r="H377" s="10"/>
      <c r="I377" s="10">
        <v>1</v>
      </c>
      <c r="J377" s="5"/>
      <c r="K377" s="5"/>
      <c r="L377" s="140" t="s">
        <v>2223</v>
      </c>
      <c r="M377" s="142">
        <v>170</v>
      </c>
      <c r="N377" s="5" t="s">
        <v>2228</v>
      </c>
      <c r="O377" s="5" t="s">
        <v>21</v>
      </c>
      <c r="P377" s="11">
        <v>0.6</v>
      </c>
      <c r="Q377" s="11">
        <v>0.35</v>
      </c>
      <c r="R377" s="1" t="s">
        <v>2636</v>
      </c>
      <c r="S377" s="11">
        <v>0.95</v>
      </c>
      <c r="T377" s="2" t="s">
        <v>2637</v>
      </c>
      <c r="U377" s="2" t="s">
        <v>2638</v>
      </c>
      <c r="V377" s="2" t="s">
        <v>2639</v>
      </c>
    </row>
    <row r="378" spans="1:22" s="29" customFormat="1" ht="108" x14ac:dyDescent="0.25">
      <c r="A378" s="5">
        <v>1</v>
      </c>
      <c r="B378" s="5">
        <v>6</v>
      </c>
      <c r="C378" s="5">
        <v>28</v>
      </c>
      <c r="D378" s="5">
        <v>2</v>
      </c>
      <c r="E378" s="5">
        <v>0</v>
      </c>
      <c r="F378" s="53"/>
      <c r="G378" s="5"/>
      <c r="H378" s="10"/>
      <c r="I378" s="10"/>
      <c r="J378" s="5"/>
      <c r="K378" s="5"/>
      <c r="L378" s="140" t="s">
        <v>2223</v>
      </c>
      <c r="M378" s="141">
        <v>171</v>
      </c>
      <c r="N378" s="5"/>
      <c r="O378" s="5"/>
      <c r="P378" s="11"/>
      <c r="Q378" s="11"/>
      <c r="R378" s="1"/>
      <c r="S378" s="11"/>
      <c r="T378" s="2" t="s">
        <v>2640</v>
      </c>
      <c r="U378" s="2"/>
      <c r="V378" s="2"/>
    </row>
    <row r="379" spans="1:22" s="29" customFormat="1" ht="409.5" x14ac:dyDescent="0.25">
      <c r="A379" s="5">
        <v>1</v>
      </c>
      <c r="B379" s="5">
        <v>6</v>
      </c>
      <c r="C379" s="5">
        <v>29</v>
      </c>
      <c r="D379" s="5">
        <v>0</v>
      </c>
      <c r="E379" s="5">
        <v>0</v>
      </c>
      <c r="F379" s="53" t="s">
        <v>2641</v>
      </c>
      <c r="G379" s="5" t="s">
        <v>2642</v>
      </c>
      <c r="H379" s="5">
        <v>3</v>
      </c>
      <c r="I379" s="5"/>
      <c r="J379" s="5">
        <v>9</v>
      </c>
      <c r="K379" s="5">
        <v>9</v>
      </c>
      <c r="L379" s="140" t="s">
        <v>2223</v>
      </c>
      <c r="M379" s="142">
        <v>172</v>
      </c>
      <c r="N379" s="5" t="s">
        <v>2228</v>
      </c>
      <c r="O379" s="5" t="s">
        <v>21</v>
      </c>
      <c r="P379" s="11">
        <v>0.78</v>
      </c>
      <c r="Q379" s="11">
        <v>0.55000000000000004</v>
      </c>
      <c r="R379" s="1" t="s">
        <v>2643</v>
      </c>
      <c r="S379" s="11">
        <v>1.38</v>
      </c>
      <c r="T379" s="1" t="s">
        <v>2644</v>
      </c>
      <c r="U379" s="43"/>
      <c r="V379" s="43"/>
    </row>
    <row r="380" spans="1:22" s="29" customFormat="1" ht="408" x14ac:dyDescent="0.25">
      <c r="A380" s="5">
        <v>1</v>
      </c>
      <c r="B380" s="5">
        <v>6</v>
      </c>
      <c r="C380" s="5">
        <v>29</v>
      </c>
      <c r="D380" s="5">
        <v>0</v>
      </c>
      <c r="E380" s="5">
        <v>0</v>
      </c>
      <c r="F380" s="53"/>
      <c r="G380" s="5"/>
      <c r="H380" s="5"/>
      <c r="I380" s="5"/>
      <c r="J380" s="5"/>
      <c r="K380" s="5"/>
      <c r="L380" s="140" t="s">
        <v>2223</v>
      </c>
      <c r="M380" s="141">
        <v>173</v>
      </c>
      <c r="N380" s="5"/>
      <c r="O380" s="5"/>
      <c r="P380" s="11"/>
      <c r="Q380" s="11"/>
      <c r="R380" s="1"/>
      <c r="S380" s="11"/>
      <c r="T380" s="1" t="s">
        <v>2645</v>
      </c>
      <c r="U380" s="43"/>
      <c r="V380" s="43"/>
    </row>
    <row r="381" spans="1:22" s="29" customFormat="1" ht="396" x14ac:dyDescent="0.25">
      <c r="A381" s="5">
        <v>1</v>
      </c>
      <c r="B381" s="5">
        <v>6</v>
      </c>
      <c r="C381" s="5">
        <v>29</v>
      </c>
      <c r="D381" s="5">
        <v>0</v>
      </c>
      <c r="E381" s="5">
        <v>0</v>
      </c>
      <c r="F381" s="53"/>
      <c r="G381" s="5"/>
      <c r="H381" s="5"/>
      <c r="I381" s="5"/>
      <c r="J381" s="5"/>
      <c r="K381" s="5"/>
      <c r="L381" s="140" t="s">
        <v>2223</v>
      </c>
      <c r="M381" s="142">
        <v>174</v>
      </c>
      <c r="N381" s="5"/>
      <c r="O381" s="5"/>
      <c r="P381" s="11"/>
      <c r="Q381" s="11"/>
      <c r="R381" s="1"/>
      <c r="S381" s="11"/>
      <c r="T381" s="1" t="s">
        <v>2646</v>
      </c>
      <c r="U381" s="43"/>
      <c r="V381" s="43"/>
    </row>
    <row r="382" spans="1:22" s="29" customFormat="1" ht="192" x14ac:dyDescent="0.25">
      <c r="A382" s="5">
        <v>1</v>
      </c>
      <c r="B382" s="5">
        <v>6</v>
      </c>
      <c r="C382" s="5">
        <v>30</v>
      </c>
      <c r="D382" s="5">
        <v>0</v>
      </c>
      <c r="E382" s="5">
        <v>0</v>
      </c>
      <c r="F382" s="53" t="s">
        <v>2647</v>
      </c>
      <c r="G382" s="5" t="s">
        <v>2648</v>
      </c>
      <c r="H382" s="5"/>
      <c r="I382" s="5">
        <v>134</v>
      </c>
      <c r="J382" s="5">
        <v>133</v>
      </c>
      <c r="K382" s="5">
        <v>133</v>
      </c>
      <c r="L382" s="140" t="s">
        <v>2223</v>
      </c>
      <c r="M382" s="141">
        <v>175</v>
      </c>
      <c r="N382" s="5" t="s">
        <v>2228</v>
      </c>
      <c r="O382" s="5" t="s">
        <v>21</v>
      </c>
      <c r="P382" s="11">
        <v>0.9</v>
      </c>
      <c r="Q382" s="11">
        <v>0.1</v>
      </c>
      <c r="R382" s="1" t="s">
        <v>2649</v>
      </c>
      <c r="S382" s="11">
        <v>1</v>
      </c>
      <c r="T382" s="1" t="s">
        <v>2650</v>
      </c>
      <c r="U382" s="43"/>
      <c r="V382" s="43"/>
    </row>
    <row r="383" spans="1:22" s="29" customFormat="1" ht="409.5" x14ac:dyDescent="0.25">
      <c r="A383" s="5">
        <v>1</v>
      </c>
      <c r="B383" s="5">
        <v>6</v>
      </c>
      <c r="C383" s="5">
        <v>31</v>
      </c>
      <c r="D383" s="5">
        <v>0</v>
      </c>
      <c r="E383" s="5">
        <v>0</v>
      </c>
      <c r="F383" s="53" t="s">
        <v>2651</v>
      </c>
      <c r="G383" s="5" t="s">
        <v>2652</v>
      </c>
      <c r="H383" s="5"/>
      <c r="I383" s="5">
        <v>34</v>
      </c>
      <c r="J383" s="5">
        <v>33</v>
      </c>
      <c r="K383" s="5">
        <v>33</v>
      </c>
      <c r="L383" s="140" t="s">
        <v>2223</v>
      </c>
      <c r="M383" s="142">
        <v>176</v>
      </c>
      <c r="N383" s="5" t="s">
        <v>2228</v>
      </c>
      <c r="O383" s="5" t="s">
        <v>21</v>
      </c>
      <c r="P383" s="11">
        <v>0.76</v>
      </c>
      <c r="Q383" s="11">
        <v>1.0900000000000001</v>
      </c>
      <c r="R383" s="1" t="s">
        <v>2653</v>
      </c>
      <c r="S383" s="11">
        <v>1.0900000000000001</v>
      </c>
      <c r="T383" s="1" t="s">
        <v>2654</v>
      </c>
      <c r="U383" s="43"/>
      <c r="V383" s="1"/>
    </row>
    <row r="384" spans="1:22" ht="288" x14ac:dyDescent="0.25">
      <c r="A384" s="5">
        <v>1</v>
      </c>
      <c r="B384" s="5">
        <v>6</v>
      </c>
      <c r="C384" s="5">
        <v>31</v>
      </c>
      <c r="D384" s="5">
        <v>0</v>
      </c>
      <c r="E384" s="5">
        <v>0</v>
      </c>
      <c r="F384" s="53"/>
      <c r="G384" s="5"/>
      <c r="H384" s="5"/>
      <c r="I384" s="5"/>
      <c r="J384" s="5"/>
      <c r="K384" s="5"/>
      <c r="L384" s="140" t="s">
        <v>2223</v>
      </c>
      <c r="M384" s="141">
        <v>177</v>
      </c>
      <c r="N384" s="5"/>
      <c r="O384" s="5"/>
      <c r="P384" s="11"/>
      <c r="Q384" s="11"/>
      <c r="R384" s="1"/>
      <c r="S384" s="11"/>
      <c r="T384" s="1" t="s">
        <v>2655</v>
      </c>
      <c r="U384" s="43"/>
      <c r="V384" s="43"/>
    </row>
    <row r="385" spans="1:22" s="29" customFormat="1" ht="228" x14ac:dyDescent="0.25">
      <c r="A385" s="5">
        <v>1</v>
      </c>
      <c r="B385" s="5">
        <v>6</v>
      </c>
      <c r="C385" s="5">
        <v>32</v>
      </c>
      <c r="D385" s="5">
        <v>0</v>
      </c>
      <c r="E385" s="5">
        <v>0</v>
      </c>
      <c r="F385" s="53" t="s">
        <v>2656</v>
      </c>
      <c r="G385" s="5" t="s">
        <v>2657</v>
      </c>
      <c r="H385" s="5"/>
      <c r="I385" s="5">
        <v>7</v>
      </c>
      <c r="J385" s="5">
        <v>7</v>
      </c>
      <c r="K385" s="5">
        <v>7</v>
      </c>
      <c r="L385" s="140" t="s">
        <v>2223</v>
      </c>
      <c r="M385" s="142">
        <v>178</v>
      </c>
      <c r="N385" s="5" t="s">
        <v>2228</v>
      </c>
      <c r="O385" s="5" t="s">
        <v>21</v>
      </c>
      <c r="P385" s="11">
        <v>1</v>
      </c>
      <c r="Q385" s="11"/>
      <c r="R385" s="43" t="s">
        <v>2302</v>
      </c>
      <c r="S385" s="11">
        <v>1</v>
      </c>
      <c r="T385" s="1" t="s">
        <v>2658</v>
      </c>
      <c r="U385" s="43"/>
      <c r="V385" s="43"/>
    </row>
    <row r="386" spans="1:22" s="29" customFormat="1" ht="144" x14ac:dyDescent="0.25">
      <c r="A386" s="5">
        <v>1</v>
      </c>
      <c r="B386" s="5">
        <v>6</v>
      </c>
      <c r="C386" s="5">
        <v>33</v>
      </c>
      <c r="D386" s="5">
        <v>0</v>
      </c>
      <c r="E386" s="5">
        <v>0</v>
      </c>
      <c r="F386" s="53" t="s">
        <v>2659</v>
      </c>
      <c r="G386" s="5" t="s">
        <v>2660</v>
      </c>
      <c r="H386" s="5">
        <v>60</v>
      </c>
      <c r="I386" s="5">
        <v>63</v>
      </c>
      <c r="J386" s="5"/>
      <c r="K386" s="5"/>
      <c r="L386" s="140" t="s">
        <v>2223</v>
      </c>
      <c r="M386" s="141">
        <v>179</v>
      </c>
      <c r="N386" s="5" t="s">
        <v>2228</v>
      </c>
      <c r="O386" s="5" t="s">
        <v>21</v>
      </c>
      <c r="P386" s="11"/>
      <c r="Q386" s="11"/>
      <c r="R386" s="43" t="s">
        <v>2302</v>
      </c>
      <c r="S386" s="11">
        <v>1</v>
      </c>
      <c r="T386" s="1" t="s">
        <v>2661</v>
      </c>
      <c r="U386" s="43"/>
      <c r="V386" s="43"/>
    </row>
    <row r="387" spans="1:22" s="29" customFormat="1" ht="228" x14ac:dyDescent="0.25">
      <c r="A387" s="5">
        <v>1</v>
      </c>
      <c r="B387" s="5">
        <v>6</v>
      </c>
      <c r="C387" s="5">
        <v>34</v>
      </c>
      <c r="D387" s="5">
        <v>0</v>
      </c>
      <c r="E387" s="5">
        <v>0</v>
      </c>
      <c r="F387" s="53" t="s">
        <v>2662</v>
      </c>
      <c r="G387" s="5" t="s">
        <v>2660</v>
      </c>
      <c r="H387" s="10">
        <v>1</v>
      </c>
      <c r="I387" s="5"/>
      <c r="J387" s="10"/>
      <c r="K387" s="10"/>
      <c r="L387" s="140" t="s">
        <v>2223</v>
      </c>
      <c r="M387" s="142">
        <v>180</v>
      </c>
      <c r="N387" s="5" t="s">
        <v>2228</v>
      </c>
      <c r="O387" s="5" t="s">
        <v>21</v>
      </c>
      <c r="P387" s="11"/>
      <c r="Q387" s="11"/>
      <c r="R387" s="43" t="s">
        <v>2302</v>
      </c>
      <c r="S387" s="11">
        <v>1</v>
      </c>
      <c r="T387" s="1" t="s">
        <v>2663</v>
      </c>
      <c r="U387" s="43"/>
      <c r="V387" s="43"/>
    </row>
    <row r="388" spans="1:22" s="29" customFormat="1" ht="144" x14ac:dyDescent="0.25">
      <c r="A388" s="5">
        <v>1</v>
      </c>
      <c r="B388" s="5">
        <v>6</v>
      </c>
      <c r="C388" s="5">
        <v>35</v>
      </c>
      <c r="D388" s="5">
        <v>0</v>
      </c>
      <c r="E388" s="5">
        <v>0</v>
      </c>
      <c r="F388" s="53" t="s">
        <v>2664</v>
      </c>
      <c r="G388" s="5" t="s">
        <v>2665</v>
      </c>
      <c r="H388" s="10">
        <v>0.5</v>
      </c>
      <c r="I388" s="10">
        <v>0.5</v>
      </c>
      <c r="J388" s="10"/>
      <c r="K388" s="10"/>
      <c r="L388" s="140" t="s">
        <v>2223</v>
      </c>
      <c r="M388" s="141">
        <v>181</v>
      </c>
      <c r="N388" s="5" t="s">
        <v>2228</v>
      </c>
      <c r="O388" s="5" t="s">
        <v>21</v>
      </c>
      <c r="P388" s="11"/>
      <c r="Q388" s="11"/>
      <c r="R388" s="43" t="s">
        <v>2302</v>
      </c>
      <c r="S388" s="11">
        <v>1</v>
      </c>
      <c r="T388" s="1" t="s">
        <v>2666</v>
      </c>
      <c r="U388" s="43"/>
      <c r="V388" s="43"/>
    </row>
    <row r="389" spans="1:22" s="29" customFormat="1" ht="60" x14ac:dyDescent="0.25">
      <c r="A389" s="6">
        <v>1</v>
      </c>
      <c r="B389" s="6">
        <v>6</v>
      </c>
      <c r="C389" s="6">
        <v>36</v>
      </c>
      <c r="D389" s="6">
        <v>0</v>
      </c>
      <c r="E389" s="134">
        <v>0</v>
      </c>
      <c r="F389" s="39" t="s">
        <v>2034</v>
      </c>
      <c r="G389" s="6" t="s">
        <v>2035</v>
      </c>
      <c r="H389" s="15">
        <v>1</v>
      </c>
      <c r="I389" s="15">
        <v>1</v>
      </c>
      <c r="J389" s="15">
        <v>1</v>
      </c>
      <c r="K389" s="15">
        <v>1</v>
      </c>
      <c r="L389" s="122" t="s">
        <v>1882</v>
      </c>
      <c r="M389" s="126">
        <v>46</v>
      </c>
      <c r="N389" s="6" t="s">
        <v>1882</v>
      </c>
      <c r="O389" s="6" t="s">
        <v>21</v>
      </c>
      <c r="P389" s="84">
        <v>1</v>
      </c>
      <c r="Q389" s="84">
        <v>1</v>
      </c>
      <c r="R389" s="85" t="s">
        <v>2036</v>
      </c>
      <c r="S389" s="128">
        <v>1</v>
      </c>
      <c r="T389" s="85" t="s">
        <v>2037</v>
      </c>
      <c r="U389" s="129"/>
      <c r="V389" s="129"/>
    </row>
    <row r="390" spans="1:22" s="29" customFormat="1" ht="120" x14ac:dyDescent="0.25">
      <c r="A390" s="5">
        <v>1</v>
      </c>
      <c r="B390" s="5">
        <v>6</v>
      </c>
      <c r="C390" s="5">
        <v>37</v>
      </c>
      <c r="D390" s="5">
        <v>0</v>
      </c>
      <c r="E390" s="5">
        <v>0</v>
      </c>
      <c r="F390" s="21" t="s">
        <v>113</v>
      </c>
      <c r="G390" s="5" t="s">
        <v>59</v>
      </c>
      <c r="H390" s="5" t="s">
        <v>15</v>
      </c>
      <c r="I390" s="5">
        <v>1</v>
      </c>
      <c r="J390" s="5"/>
      <c r="K390" s="5">
        <v>1</v>
      </c>
      <c r="L390" s="122" t="s">
        <v>1882</v>
      </c>
      <c r="M390" s="123">
        <v>47</v>
      </c>
      <c r="N390" s="5" t="s">
        <v>114</v>
      </c>
      <c r="O390" s="5" t="s">
        <v>21</v>
      </c>
      <c r="P390" s="13"/>
      <c r="Q390" s="128">
        <v>1</v>
      </c>
      <c r="R390" s="1" t="s">
        <v>2038</v>
      </c>
      <c r="S390" s="128">
        <v>1</v>
      </c>
      <c r="T390" s="1" t="s">
        <v>2039</v>
      </c>
      <c r="U390" s="43"/>
      <c r="V390" s="43"/>
    </row>
    <row r="391" spans="1:22" s="29" customFormat="1" ht="396" x14ac:dyDescent="0.25">
      <c r="A391" s="5">
        <v>1</v>
      </c>
      <c r="B391" s="5">
        <v>6</v>
      </c>
      <c r="C391" s="5">
        <v>37</v>
      </c>
      <c r="D391" s="5">
        <v>0</v>
      </c>
      <c r="E391" s="5">
        <v>0</v>
      </c>
      <c r="F391" s="39" t="s">
        <v>113</v>
      </c>
      <c r="G391" s="6" t="s">
        <v>59</v>
      </c>
      <c r="H391" s="6" t="s">
        <v>15</v>
      </c>
      <c r="I391" s="6">
        <v>1</v>
      </c>
      <c r="J391" s="6"/>
      <c r="K391" s="6">
        <v>1</v>
      </c>
      <c r="L391" s="64" t="s">
        <v>72</v>
      </c>
      <c r="M391" s="65">
        <v>43</v>
      </c>
      <c r="N391" s="6" t="s">
        <v>114</v>
      </c>
      <c r="O391" s="6" t="s">
        <v>21</v>
      </c>
      <c r="P391" s="17">
        <v>1</v>
      </c>
      <c r="Q391" s="17">
        <v>1</v>
      </c>
      <c r="R391" s="1" t="s">
        <v>498</v>
      </c>
      <c r="S391" s="11">
        <v>1</v>
      </c>
      <c r="T391" s="2" t="s">
        <v>497</v>
      </c>
      <c r="U391" s="44"/>
      <c r="V391" s="44"/>
    </row>
    <row r="392" spans="1:22" s="29" customFormat="1" ht="96" x14ac:dyDescent="0.25">
      <c r="A392" s="5">
        <v>1</v>
      </c>
      <c r="B392" s="5">
        <v>6</v>
      </c>
      <c r="C392" s="3">
        <v>38</v>
      </c>
      <c r="D392" s="5">
        <v>0</v>
      </c>
      <c r="E392" s="5">
        <v>0</v>
      </c>
      <c r="F392" s="30" t="s">
        <v>321</v>
      </c>
      <c r="G392" s="5" t="s">
        <v>96</v>
      </c>
      <c r="H392" s="10"/>
      <c r="I392" s="10"/>
      <c r="J392" s="10"/>
      <c r="K392" s="10"/>
      <c r="L392" s="64" t="s">
        <v>72</v>
      </c>
      <c r="M392" s="66">
        <v>44</v>
      </c>
      <c r="N392" s="5" t="s">
        <v>115</v>
      </c>
      <c r="O392" s="5" t="s">
        <v>21</v>
      </c>
      <c r="P392" s="17"/>
      <c r="Q392" s="17"/>
      <c r="R392" s="2"/>
      <c r="S392" s="13"/>
      <c r="T392" s="1" t="s">
        <v>499</v>
      </c>
      <c r="U392" s="44"/>
      <c r="V392" s="44"/>
    </row>
    <row r="393" spans="1:22" s="29" customFormat="1" ht="60" x14ac:dyDescent="0.25">
      <c r="A393" s="5">
        <v>1</v>
      </c>
      <c r="B393" s="5">
        <v>6</v>
      </c>
      <c r="C393" s="3">
        <v>38</v>
      </c>
      <c r="D393" s="5">
        <v>0</v>
      </c>
      <c r="E393" s="5">
        <v>0</v>
      </c>
      <c r="F393" s="30" t="s">
        <v>321</v>
      </c>
      <c r="G393" s="5" t="s">
        <v>96</v>
      </c>
      <c r="H393" s="10"/>
      <c r="I393" s="10"/>
      <c r="J393" s="10"/>
      <c r="K393" s="10"/>
      <c r="L393" s="64" t="s">
        <v>72</v>
      </c>
      <c r="M393" s="66">
        <v>126</v>
      </c>
      <c r="N393" s="5" t="s">
        <v>115</v>
      </c>
      <c r="O393" s="5" t="s">
        <v>21</v>
      </c>
      <c r="P393" s="17"/>
      <c r="Q393" s="17"/>
      <c r="R393" s="44"/>
      <c r="S393" s="3"/>
      <c r="T393" s="44"/>
      <c r="U393" s="44"/>
      <c r="V393" s="44"/>
    </row>
    <row r="394" spans="1:22" s="29" customFormat="1" ht="96" x14ac:dyDescent="0.25">
      <c r="A394" s="5">
        <v>1</v>
      </c>
      <c r="B394" s="5">
        <v>6</v>
      </c>
      <c r="C394" s="13">
        <v>38</v>
      </c>
      <c r="D394" s="5">
        <v>1</v>
      </c>
      <c r="E394" s="5">
        <v>0</v>
      </c>
      <c r="F394" s="40" t="s">
        <v>116</v>
      </c>
      <c r="G394" s="5" t="s">
        <v>96</v>
      </c>
      <c r="H394" s="10"/>
      <c r="I394" s="10"/>
      <c r="J394" s="10">
        <v>1</v>
      </c>
      <c r="K394" s="10"/>
      <c r="L394" s="64" t="s">
        <v>72</v>
      </c>
      <c r="M394" s="65">
        <v>45</v>
      </c>
      <c r="N394" s="5" t="s">
        <v>54</v>
      </c>
      <c r="O394" s="5" t="s">
        <v>21</v>
      </c>
      <c r="P394" s="11">
        <v>1</v>
      </c>
      <c r="Q394" s="11"/>
      <c r="R394" s="1" t="s">
        <v>380</v>
      </c>
      <c r="S394" s="11">
        <v>1</v>
      </c>
      <c r="T394" s="1" t="s">
        <v>502</v>
      </c>
      <c r="U394" s="43"/>
      <c r="V394" s="43"/>
    </row>
    <row r="395" spans="1:22" s="29" customFormat="1" ht="84" x14ac:dyDescent="0.25">
      <c r="A395" s="5">
        <v>1</v>
      </c>
      <c r="B395" s="5">
        <v>6</v>
      </c>
      <c r="C395" s="13">
        <v>38</v>
      </c>
      <c r="D395" s="5">
        <v>2</v>
      </c>
      <c r="E395" s="5">
        <v>0</v>
      </c>
      <c r="F395" s="40" t="s">
        <v>117</v>
      </c>
      <c r="G395" s="5" t="s">
        <v>96</v>
      </c>
      <c r="H395" s="5"/>
      <c r="I395" s="10"/>
      <c r="J395" s="10">
        <v>1</v>
      </c>
      <c r="K395" s="5"/>
      <c r="L395" s="64" t="s">
        <v>72</v>
      </c>
      <c r="M395" s="66">
        <v>46</v>
      </c>
      <c r="N395" s="5" t="s">
        <v>54</v>
      </c>
      <c r="O395" s="5" t="s">
        <v>21</v>
      </c>
      <c r="P395" s="11">
        <v>0.9</v>
      </c>
      <c r="Q395" s="11">
        <v>0.1</v>
      </c>
      <c r="R395" s="1" t="s">
        <v>500</v>
      </c>
      <c r="S395" s="11">
        <v>1</v>
      </c>
      <c r="T395" s="1" t="s">
        <v>501</v>
      </c>
      <c r="U395" s="43"/>
      <c r="V395" s="43"/>
    </row>
    <row r="396" spans="1:22" s="29" customFormat="1" ht="228" x14ac:dyDescent="0.25">
      <c r="A396" s="5">
        <v>1</v>
      </c>
      <c r="B396" s="5">
        <v>6</v>
      </c>
      <c r="C396" s="13">
        <v>38</v>
      </c>
      <c r="D396" s="5">
        <v>3</v>
      </c>
      <c r="E396" s="5">
        <v>0</v>
      </c>
      <c r="F396" s="21" t="s">
        <v>118</v>
      </c>
      <c r="G396" s="5" t="s">
        <v>57</v>
      </c>
      <c r="H396" s="10">
        <v>1</v>
      </c>
      <c r="I396" s="10"/>
      <c r="J396" s="10"/>
      <c r="K396" s="10"/>
      <c r="L396" s="64" t="s">
        <v>72</v>
      </c>
      <c r="M396" s="65">
        <v>47</v>
      </c>
      <c r="N396" s="5" t="s">
        <v>54</v>
      </c>
      <c r="O396" s="5" t="s">
        <v>21</v>
      </c>
      <c r="P396" s="11">
        <v>1</v>
      </c>
      <c r="Q396" s="11"/>
      <c r="R396" s="2" t="s">
        <v>381</v>
      </c>
      <c r="S396" s="11">
        <v>1</v>
      </c>
      <c r="T396" s="2" t="s">
        <v>503</v>
      </c>
      <c r="U396" s="43"/>
      <c r="V396" s="43"/>
    </row>
    <row r="397" spans="1:22" s="29" customFormat="1" ht="96" x14ac:dyDescent="0.25">
      <c r="A397" s="5">
        <v>1</v>
      </c>
      <c r="B397" s="5">
        <v>6</v>
      </c>
      <c r="C397" s="3">
        <v>38</v>
      </c>
      <c r="D397" s="5">
        <v>4</v>
      </c>
      <c r="E397" s="5">
        <v>0</v>
      </c>
      <c r="F397" s="21" t="s">
        <v>119</v>
      </c>
      <c r="G397" s="5" t="s">
        <v>96</v>
      </c>
      <c r="H397" s="10">
        <v>1</v>
      </c>
      <c r="I397" s="10"/>
      <c r="J397" s="5" t="s">
        <v>15</v>
      </c>
      <c r="K397" s="10" t="s">
        <v>15</v>
      </c>
      <c r="L397" s="64" t="s">
        <v>72</v>
      </c>
      <c r="M397" s="66">
        <v>48</v>
      </c>
      <c r="N397" s="5" t="s">
        <v>54</v>
      </c>
      <c r="O397" s="5" t="s">
        <v>21</v>
      </c>
      <c r="P397" s="11">
        <v>1</v>
      </c>
      <c r="Q397" s="11"/>
      <c r="R397" s="2" t="s">
        <v>376</v>
      </c>
      <c r="S397" s="11">
        <v>1</v>
      </c>
      <c r="T397" s="2" t="s">
        <v>504</v>
      </c>
      <c r="U397" s="44"/>
      <c r="V397" s="44"/>
    </row>
    <row r="398" spans="1:22" s="29" customFormat="1" ht="84" x14ac:dyDescent="0.25">
      <c r="A398" s="5">
        <v>1</v>
      </c>
      <c r="B398" s="5">
        <v>6</v>
      </c>
      <c r="C398" s="13">
        <v>38</v>
      </c>
      <c r="D398" s="5">
        <v>5</v>
      </c>
      <c r="E398" s="5">
        <v>0</v>
      </c>
      <c r="F398" s="40" t="s">
        <v>110</v>
      </c>
      <c r="G398" s="5" t="s">
        <v>96</v>
      </c>
      <c r="H398" s="5"/>
      <c r="I398" s="5"/>
      <c r="J398" s="10">
        <v>1</v>
      </c>
      <c r="K398" s="5"/>
      <c r="L398" s="64" t="s">
        <v>72</v>
      </c>
      <c r="M398" s="65">
        <v>49</v>
      </c>
      <c r="N398" s="5" t="s">
        <v>54</v>
      </c>
      <c r="O398" s="5" t="s">
        <v>21</v>
      </c>
      <c r="P398" s="11">
        <v>0.9</v>
      </c>
      <c r="Q398" s="11">
        <v>0.1</v>
      </c>
      <c r="R398" s="1" t="s">
        <v>505</v>
      </c>
      <c r="S398" s="11">
        <v>1</v>
      </c>
      <c r="T398" s="1" t="s">
        <v>506</v>
      </c>
      <c r="U398" s="43"/>
      <c r="V398" s="43"/>
    </row>
    <row r="399" spans="1:22" s="29" customFormat="1" ht="60" x14ac:dyDescent="0.25">
      <c r="A399" s="5">
        <v>1</v>
      </c>
      <c r="B399" s="5">
        <v>6</v>
      </c>
      <c r="C399" s="3">
        <v>38</v>
      </c>
      <c r="D399" s="5">
        <v>6</v>
      </c>
      <c r="E399" s="5">
        <v>0</v>
      </c>
      <c r="F399" s="30" t="s">
        <v>120</v>
      </c>
      <c r="G399" s="5" t="s">
        <v>96</v>
      </c>
      <c r="H399" s="10">
        <v>1</v>
      </c>
      <c r="I399" s="10"/>
      <c r="J399" s="10"/>
      <c r="K399" s="5"/>
      <c r="L399" s="64" t="s">
        <v>72</v>
      </c>
      <c r="M399" s="66">
        <v>50</v>
      </c>
      <c r="N399" s="5" t="s">
        <v>54</v>
      </c>
      <c r="O399" s="5" t="s">
        <v>21</v>
      </c>
      <c r="P399" s="11">
        <v>1</v>
      </c>
      <c r="Q399" s="11"/>
      <c r="R399" s="2" t="s">
        <v>379</v>
      </c>
      <c r="S399" s="11">
        <v>1</v>
      </c>
      <c r="T399" s="2" t="s">
        <v>507</v>
      </c>
      <c r="U399" s="44"/>
      <c r="V399" s="44"/>
    </row>
    <row r="400" spans="1:22" s="29" customFormat="1" ht="409.5" x14ac:dyDescent="0.25">
      <c r="A400" s="5">
        <v>1</v>
      </c>
      <c r="B400" s="5">
        <v>6</v>
      </c>
      <c r="C400" s="3">
        <v>38</v>
      </c>
      <c r="D400" s="5">
        <v>7</v>
      </c>
      <c r="E400" s="5">
        <v>0</v>
      </c>
      <c r="F400" s="21" t="s">
        <v>121</v>
      </c>
      <c r="G400" s="5" t="s">
        <v>96</v>
      </c>
      <c r="H400" s="10">
        <v>0.25</v>
      </c>
      <c r="I400" s="10">
        <v>0.25</v>
      </c>
      <c r="J400" s="10">
        <v>0.25</v>
      </c>
      <c r="K400" s="10">
        <v>0.25</v>
      </c>
      <c r="L400" s="64" t="s">
        <v>72</v>
      </c>
      <c r="M400" s="65">
        <v>51</v>
      </c>
      <c r="N400" s="5" t="s">
        <v>54</v>
      </c>
      <c r="O400" s="5" t="s">
        <v>21</v>
      </c>
      <c r="P400" s="11">
        <v>1</v>
      </c>
      <c r="Q400" s="11"/>
      <c r="R400" s="2" t="s">
        <v>376</v>
      </c>
      <c r="S400" s="11">
        <v>1</v>
      </c>
      <c r="T400" s="2" t="s">
        <v>508</v>
      </c>
      <c r="U400" s="44"/>
      <c r="V400" s="44"/>
    </row>
    <row r="401" spans="1:22" ht="84" x14ac:dyDescent="0.25">
      <c r="A401" s="5">
        <v>1</v>
      </c>
      <c r="B401" s="5">
        <v>6</v>
      </c>
      <c r="C401" s="13">
        <v>38</v>
      </c>
      <c r="D401" s="5">
        <v>8</v>
      </c>
      <c r="E401" s="5">
        <v>0</v>
      </c>
      <c r="F401" s="21" t="s">
        <v>122</v>
      </c>
      <c r="G401" s="5" t="s">
        <v>96</v>
      </c>
      <c r="H401" s="10"/>
      <c r="I401" s="10">
        <v>1</v>
      </c>
      <c r="J401" s="5"/>
      <c r="K401" s="5"/>
      <c r="L401" s="64" t="s">
        <v>72</v>
      </c>
      <c r="M401" s="66">
        <v>52</v>
      </c>
      <c r="N401" s="5" t="s">
        <v>54</v>
      </c>
      <c r="O401" s="5" t="s">
        <v>21</v>
      </c>
      <c r="P401" s="11">
        <v>0.9</v>
      </c>
      <c r="Q401" s="11">
        <v>0.1</v>
      </c>
      <c r="R401" s="1" t="s">
        <v>509</v>
      </c>
      <c r="S401" s="11">
        <v>1</v>
      </c>
      <c r="T401" s="1" t="s">
        <v>510</v>
      </c>
      <c r="U401" s="43"/>
      <c r="V401" s="43"/>
    </row>
    <row r="402" spans="1:22" s="29" customFormat="1" ht="84" x14ac:dyDescent="0.25">
      <c r="A402" s="5">
        <v>1</v>
      </c>
      <c r="B402" s="5">
        <v>6</v>
      </c>
      <c r="C402" s="13">
        <v>38</v>
      </c>
      <c r="D402" s="5">
        <v>9</v>
      </c>
      <c r="E402" s="5">
        <v>0</v>
      </c>
      <c r="F402" s="40" t="s">
        <v>123</v>
      </c>
      <c r="G402" s="5" t="s">
        <v>96</v>
      </c>
      <c r="H402" s="5"/>
      <c r="I402" s="5"/>
      <c r="J402" s="10">
        <v>1</v>
      </c>
      <c r="K402" s="5"/>
      <c r="L402" s="64" t="s">
        <v>72</v>
      </c>
      <c r="M402" s="65">
        <v>53</v>
      </c>
      <c r="N402" s="5" t="s">
        <v>54</v>
      </c>
      <c r="O402" s="5" t="s">
        <v>21</v>
      </c>
      <c r="P402" s="11">
        <v>0.9</v>
      </c>
      <c r="Q402" s="11">
        <v>0.1</v>
      </c>
      <c r="R402" s="1" t="s">
        <v>511</v>
      </c>
      <c r="S402" s="11">
        <v>1</v>
      </c>
      <c r="T402" s="1" t="s">
        <v>512</v>
      </c>
      <c r="U402" s="43"/>
      <c r="V402" s="43"/>
    </row>
    <row r="403" spans="1:22" s="29" customFormat="1" ht="409.5" x14ac:dyDescent="0.25">
      <c r="A403" s="5">
        <v>1</v>
      </c>
      <c r="B403" s="5">
        <v>6</v>
      </c>
      <c r="C403" s="13">
        <v>38</v>
      </c>
      <c r="D403" s="5">
        <v>10</v>
      </c>
      <c r="E403" s="5">
        <v>0</v>
      </c>
      <c r="F403" s="30" t="s">
        <v>124</v>
      </c>
      <c r="G403" s="5" t="s">
        <v>96</v>
      </c>
      <c r="H403" s="10" t="s">
        <v>15</v>
      </c>
      <c r="I403" s="10"/>
      <c r="J403" s="10"/>
      <c r="K403" s="10">
        <v>1</v>
      </c>
      <c r="L403" s="64" t="s">
        <v>72</v>
      </c>
      <c r="M403" s="66">
        <v>54</v>
      </c>
      <c r="N403" s="5" t="s">
        <v>54</v>
      </c>
      <c r="O403" s="5" t="s">
        <v>21</v>
      </c>
      <c r="P403" s="11">
        <v>0.05</v>
      </c>
      <c r="Q403" s="11"/>
      <c r="R403" s="1" t="s">
        <v>513</v>
      </c>
      <c r="S403" s="11">
        <v>0.05</v>
      </c>
      <c r="T403" s="1" t="s">
        <v>514</v>
      </c>
      <c r="U403" s="1" t="s">
        <v>436</v>
      </c>
      <c r="V403" s="1" t="s">
        <v>515</v>
      </c>
    </row>
    <row r="404" spans="1:22" s="29" customFormat="1" ht="60" x14ac:dyDescent="0.25">
      <c r="A404" s="5">
        <v>1</v>
      </c>
      <c r="B404" s="5">
        <v>6</v>
      </c>
      <c r="C404" s="3">
        <v>38</v>
      </c>
      <c r="D404" s="5">
        <v>11</v>
      </c>
      <c r="E404" s="5">
        <v>0</v>
      </c>
      <c r="F404" s="40" t="s">
        <v>125</v>
      </c>
      <c r="G404" s="5" t="s">
        <v>96</v>
      </c>
      <c r="H404" s="10">
        <v>1</v>
      </c>
      <c r="I404" s="10"/>
      <c r="J404" s="10"/>
      <c r="K404" s="10"/>
      <c r="L404" s="64" t="s">
        <v>72</v>
      </c>
      <c r="M404" s="65">
        <v>55</v>
      </c>
      <c r="N404" s="5" t="s">
        <v>74</v>
      </c>
      <c r="O404" s="5" t="s">
        <v>21</v>
      </c>
      <c r="P404" s="17">
        <v>1</v>
      </c>
      <c r="Q404" s="17"/>
      <c r="R404" s="2" t="s">
        <v>378</v>
      </c>
      <c r="S404" s="11">
        <v>1</v>
      </c>
      <c r="T404" s="2" t="s">
        <v>516</v>
      </c>
      <c r="U404" s="44"/>
      <c r="V404" s="44"/>
    </row>
    <row r="405" spans="1:22" s="29" customFormat="1" ht="84" x14ac:dyDescent="0.25">
      <c r="A405" s="5">
        <v>1</v>
      </c>
      <c r="B405" s="5">
        <v>6</v>
      </c>
      <c r="C405" s="3">
        <v>38</v>
      </c>
      <c r="D405" s="5">
        <v>12</v>
      </c>
      <c r="E405" s="5">
        <v>0</v>
      </c>
      <c r="F405" s="30" t="s">
        <v>126</v>
      </c>
      <c r="G405" s="5" t="s">
        <v>96</v>
      </c>
      <c r="H405" s="10">
        <v>1</v>
      </c>
      <c r="I405" s="10"/>
      <c r="J405" s="10" t="s">
        <v>15</v>
      </c>
      <c r="K405" s="10" t="s">
        <v>15</v>
      </c>
      <c r="L405" s="64" t="s">
        <v>72</v>
      </c>
      <c r="M405" s="66">
        <v>56</v>
      </c>
      <c r="N405" s="5" t="s">
        <v>74</v>
      </c>
      <c r="O405" s="5" t="s">
        <v>21</v>
      </c>
      <c r="P405" s="17">
        <v>1</v>
      </c>
      <c r="Q405" s="17"/>
      <c r="R405" s="2" t="s">
        <v>378</v>
      </c>
      <c r="S405" s="11">
        <v>1</v>
      </c>
      <c r="T405" s="2" t="s">
        <v>517</v>
      </c>
      <c r="U405" s="44"/>
      <c r="V405" s="44"/>
    </row>
    <row r="406" spans="1:22" s="29" customFormat="1" ht="72" x14ac:dyDescent="0.25">
      <c r="A406" s="5">
        <v>1</v>
      </c>
      <c r="B406" s="5">
        <v>6</v>
      </c>
      <c r="C406" s="3">
        <v>38</v>
      </c>
      <c r="D406" s="5">
        <v>13</v>
      </c>
      <c r="E406" s="5">
        <v>0</v>
      </c>
      <c r="F406" s="40" t="s">
        <v>127</v>
      </c>
      <c r="G406" s="5" t="s">
        <v>96</v>
      </c>
      <c r="H406" s="10">
        <v>1</v>
      </c>
      <c r="I406" s="10"/>
      <c r="J406" s="10" t="s">
        <v>15</v>
      </c>
      <c r="K406" s="10" t="s">
        <v>15</v>
      </c>
      <c r="L406" s="64" t="s">
        <v>72</v>
      </c>
      <c r="M406" s="65">
        <v>57</v>
      </c>
      <c r="N406" s="5" t="s">
        <v>74</v>
      </c>
      <c r="O406" s="5" t="s">
        <v>21</v>
      </c>
      <c r="P406" s="17">
        <v>1</v>
      </c>
      <c r="Q406" s="17"/>
      <c r="R406" s="2" t="s">
        <v>378</v>
      </c>
      <c r="S406" s="11">
        <v>1</v>
      </c>
      <c r="T406" s="2" t="s">
        <v>518</v>
      </c>
      <c r="U406" s="44"/>
      <c r="V406" s="44"/>
    </row>
    <row r="407" spans="1:22" s="29" customFormat="1" ht="60" x14ac:dyDescent="0.25">
      <c r="A407" s="5">
        <v>1</v>
      </c>
      <c r="B407" s="5">
        <v>6</v>
      </c>
      <c r="C407" s="3">
        <v>38</v>
      </c>
      <c r="D407" s="5">
        <v>14</v>
      </c>
      <c r="E407" s="5">
        <v>0</v>
      </c>
      <c r="F407" s="40" t="s">
        <v>128</v>
      </c>
      <c r="G407" s="5" t="s">
        <v>96</v>
      </c>
      <c r="H407" s="10">
        <v>1</v>
      </c>
      <c r="I407" s="10"/>
      <c r="J407" s="10" t="s">
        <v>15</v>
      </c>
      <c r="K407" s="10" t="s">
        <v>15</v>
      </c>
      <c r="L407" s="64" t="s">
        <v>72</v>
      </c>
      <c r="M407" s="66">
        <v>58</v>
      </c>
      <c r="N407" s="5" t="s">
        <v>74</v>
      </c>
      <c r="O407" s="5" t="s">
        <v>21</v>
      </c>
      <c r="P407" s="17">
        <v>1</v>
      </c>
      <c r="Q407" s="17"/>
      <c r="R407" s="2" t="s">
        <v>378</v>
      </c>
      <c r="S407" s="11">
        <v>1</v>
      </c>
      <c r="T407" s="2" t="s">
        <v>519</v>
      </c>
      <c r="U407" s="44"/>
      <c r="V407" s="44"/>
    </row>
    <row r="408" spans="1:22" s="29" customFormat="1" ht="72" x14ac:dyDescent="0.25">
      <c r="A408" s="5">
        <v>1</v>
      </c>
      <c r="B408" s="5">
        <v>6</v>
      </c>
      <c r="C408" s="3">
        <v>38</v>
      </c>
      <c r="D408" s="5">
        <v>15</v>
      </c>
      <c r="E408" s="5">
        <v>0</v>
      </c>
      <c r="F408" s="40" t="s">
        <v>129</v>
      </c>
      <c r="G408" s="5" t="s">
        <v>96</v>
      </c>
      <c r="H408" s="10">
        <v>1</v>
      </c>
      <c r="I408" s="10"/>
      <c r="J408" s="10" t="s">
        <v>15</v>
      </c>
      <c r="K408" s="10" t="s">
        <v>15</v>
      </c>
      <c r="L408" s="64" t="s">
        <v>72</v>
      </c>
      <c r="M408" s="65">
        <v>59</v>
      </c>
      <c r="N408" s="5" t="s">
        <v>74</v>
      </c>
      <c r="O408" s="5" t="s">
        <v>21</v>
      </c>
      <c r="P408" s="17">
        <v>1</v>
      </c>
      <c r="Q408" s="17"/>
      <c r="R408" s="2" t="s">
        <v>378</v>
      </c>
      <c r="S408" s="11">
        <v>1</v>
      </c>
      <c r="T408" s="2" t="s">
        <v>521</v>
      </c>
      <c r="U408" s="44"/>
      <c r="V408" s="44"/>
    </row>
    <row r="409" spans="1:22" s="29" customFormat="1" ht="72" x14ac:dyDescent="0.25">
      <c r="A409" s="5">
        <v>1</v>
      </c>
      <c r="B409" s="5">
        <v>6</v>
      </c>
      <c r="C409" s="3">
        <v>38</v>
      </c>
      <c r="D409" s="5">
        <v>16</v>
      </c>
      <c r="E409" s="5">
        <v>0</v>
      </c>
      <c r="F409" s="40" t="s">
        <v>130</v>
      </c>
      <c r="G409" s="5" t="s">
        <v>96</v>
      </c>
      <c r="H409" s="10">
        <v>1</v>
      </c>
      <c r="I409" s="10"/>
      <c r="J409" s="10" t="s">
        <v>15</v>
      </c>
      <c r="K409" s="10" t="s">
        <v>15</v>
      </c>
      <c r="L409" s="64" t="s">
        <v>72</v>
      </c>
      <c r="M409" s="66">
        <v>60</v>
      </c>
      <c r="N409" s="5" t="s">
        <v>74</v>
      </c>
      <c r="O409" s="5" t="s">
        <v>21</v>
      </c>
      <c r="P409" s="17">
        <v>1</v>
      </c>
      <c r="Q409" s="17"/>
      <c r="R409" s="2" t="s">
        <v>378</v>
      </c>
      <c r="S409" s="11">
        <v>1</v>
      </c>
      <c r="T409" s="2" t="s">
        <v>522</v>
      </c>
      <c r="U409" s="44"/>
      <c r="V409" s="44"/>
    </row>
    <row r="410" spans="1:22" s="29" customFormat="1" ht="84" x14ac:dyDescent="0.25">
      <c r="A410" s="5">
        <v>1</v>
      </c>
      <c r="B410" s="5">
        <v>6</v>
      </c>
      <c r="C410" s="3">
        <v>38</v>
      </c>
      <c r="D410" s="5">
        <v>17</v>
      </c>
      <c r="E410" s="5">
        <v>0</v>
      </c>
      <c r="F410" s="40" t="s">
        <v>131</v>
      </c>
      <c r="G410" s="5" t="s">
        <v>96</v>
      </c>
      <c r="H410" s="10">
        <v>1</v>
      </c>
      <c r="I410" s="10"/>
      <c r="J410" s="10" t="s">
        <v>15</v>
      </c>
      <c r="K410" s="10" t="s">
        <v>15</v>
      </c>
      <c r="L410" s="64" t="s">
        <v>72</v>
      </c>
      <c r="M410" s="65">
        <v>61</v>
      </c>
      <c r="N410" s="5" t="s">
        <v>74</v>
      </c>
      <c r="O410" s="5" t="s">
        <v>21</v>
      </c>
      <c r="P410" s="17">
        <v>1</v>
      </c>
      <c r="Q410" s="17"/>
      <c r="R410" s="2" t="s">
        <v>378</v>
      </c>
      <c r="S410" s="11">
        <v>1</v>
      </c>
      <c r="T410" s="2" t="s">
        <v>523</v>
      </c>
      <c r="U410" s="44"/>
      <c r="V410" s="44"/>
    </row>
    <row r="411" spans="1:22" s="29" customFormat="1" ht="84" x14ac:dyDescent="0.25">
      <c r="A411" s="5">
        <v>1</v>
      </c>
      <c r="B411" s="5">
        <v>6</v>
      </c>
      <c r="C411" s="3">
        <v>38</v>
      </c>
      <c r="D411" s="5">
        <v>18</v>
      </c>
      <c r="E411" s="5">
        <v>0</v>
      </c>
      <c r="F411" s="40" t="s">
        <v>132</v>
      </c>
      <c r="G411" s="5" t="s">
        <v>96</v>
      </c>
      <c r="H411" s="10">
        <v>1</v>
      </c>
      <c r="I411" s="10"/>
      <c r="J411" s="10" t="s">
        <v>15</v>
      </c>
      <c r="K411" s="10" t="s">
        <v>15</v>
      </c>
      <c r="L411" s="64" t="s">
        <v>72</v>
      </c>
      <c r="M411" s="66">
        <v>62</v>
      </c>
      <c r="N411" s="5" t="s">
        <v>74</v>
      </c>
      <c r="O411" s="5" t="s">
        <v>21</v>
      </c>
      <c r="P411" s="17">
        <v>1</v>
      </c>
      <c r="Q411" s="17"/>
      <c r="R411" s="2" t="s">
        <v>378</v>
      </c>
      <c r="S411" s="11">
        <v>1</v>
      </c>
      <c r="T411" s="2" t="s">
        <v>520</v>
      </c>
      <c r="U411" s="44"/>
      <c r="V411" s="44"/>
    </row>
    <row r="412" spans="1:22" s="29" customFormat="1" ht="132" x14ac:dyDescent="0.25">
      <c r="A412" s="5">
        <v>1</v>
      </c>
      <c r="B412" s="5">
        <v>6</v>
      </c>
      <c r="C412" s="13">
        <v>38</v>
      </c>
      <c r="D412" s="5">
        <v>19</v>
      </c>
      <c r="E412" s="5">
        <v>0</v>
      </c>
      <c r="F412" s="30" t="s">
        <v>133</v>
      </c>
      <c r="G412" s="5" t="s">
        <v>96</v>
      </c>
      <c r="H412" s="10"/>
      <c r="I412" s="10"/>
      <c r="J412" s="10">
        <v>1</v>
      </c>
      <c r="K412" s="10"/>
      <c r="L412" s="64" t="s">
        <v>72</v>
      </c>
      <c r="M412" s="65">
        <v>63</v>
      </c>
      <c r="N412" s="5" t="s">
        <v>54</v>
      </c>
      <c r="O412" s="5" t="s">
        <v>21</v>
      </c>
      <c r="P412" s="11">
        <v>0.9</v>
      </c>
      <c r="Q412" s="11">
        <v>0.1</v>
      </c>
      <c r="R412" s="1" t="s">
        <v>524</v>
      </c>
      <c r="S412" s="11">
        <v>1</v>
      </c>
      <c r="T412" s="1" t="s">
        <v>525</v>
      </c>
      <c r="U412" s="43"/>
      <c r="V412" s="43"/>
    </row>
    <row r="413" spans="1:22" s="29" customFormat="1" ht="72" x14ac:dyDescent="0.25">
      <c r="A413" s="5">
        <v>1</v>
      </c>
      <c r="B413" s="5">
        <v>6</v>
      </c>
      <c r="C413" s="3">
        <v>38</v>
      </c>
      <c r="D413" s="5">
        <v>20</v>
      </c>
      <c r="E413" s="5">
        <v>0</v>
      </c>
      <c r="F413" s="40" t="s">
        <v>134</v>
      </c>
      <c r="G413" s="5" t="s">
        <v>96</v>
      </c>
      <c r="H413" s="10">
        <v>1</v>
      </c>
      <c r="I413" s="10"/>
      <c r="J413" s="10" t="s">
        <v>15</v>
      </c>
      <c r="K413" s="10" t="s">
        <v>15</v>
      </c>
      <c r="L413" s="64" t="s">
        <v>72</v>
      </c>
      <c r="M413" s="66">
        <v>64</v>
      </c>
      <c r="N413" s="5" t="s">
        <v>74</v>
      </c>
      <c r="O413" s="5" t="s">
        <v>21</v>
      </c>
      <c r="P413" s="17">
        <v>1</v>
      </c>
      <c r="Q413" s="17"/>
      <c r="R413" s="2" t="s">
        <v>378</v>
      </c>
      <c r="S413" s="11">
        <v>1</v>
      </c>
      <c r="T413" s="2" t="s">
        <v>526</v>
      </c>
      <c r="U413" s="44"/>
      <c r="V413" s="44"/>
    </row>
    <row r="414" spans="1:22" s="29" customFormat="1" ht="72" x14ac:dyDescent="0.25">
      <c r="A414" s="5">
        <v>1</v>
      </c>
      <c r="B414" s="5">
        <v>6</v>
      </c>
      <c r="C414" s="3">
        <v>38</v>
      </c>
      <c r="D414" s="5">
        <v>21</v>
      </c>
      <c r="E414" s="5">
        <v>0</v>
      </c>
      <c r="F414" s="40" t="s">
        <v>135</v>
      </c>
      <c r="G414" s="5" t="s">
        <v>96</v>
      </c>
      <c r="H414" s="10">
        <v>1</v>
      </c>
      <c r="I414" s="10"/>
      <c r="J414" s="10" t="s">
        <v>15</v>
      </c>
      <c r="K414" s="10" t="s">
        <v>15</v>
      </c>
      <c r="L414" s="64" t="s">
        <v>72</v>
      </c>
      <c r="M414" s="65">
        <v>65</v>
      </c>
      <c r="N414" s="5" t="s">
        <v>74</v>
      </c>
      <c r="O414" s="5" t="s">
        <v>21</v>
      </c>
      <c r="P414" s="17">
        <v>1</v>
      </c>
      <c r="Q414" s="17"/>
      <c r="R414" s="1" t="s">
        <v>378</v>
      </c>
      <c r="S414" s="11">
        <v>1</v>
      </c>
      <c r="T414" s="1" t="s">
        <v>527</v>
      </c>
      <c r="U414" s="44"/>
      <c r="V414" s="44"/>
    </row>
    <row r="415" spans="1:22" s="29" customFormat="1" ht="96" x14ac:dyDescent="0.25">
      <c r="A415" s="5">
        <v>1</v>
      </c>
      <c r="B415" s="5">
        <v>6</v>
      </c>
      <c r="C415" s="3">
        <v>38</v>
      </c>
      <c r="D415" s="5">
        <v>22</v>
      </c>
      <c r="E415" s="5">
        <v>0</v>
      </c>
      <c r="F415" s="40" t="s">
        <v>136</v>
      </c>
      <c r="G415" s="5" t="s">
        <v>96</v>
      </c>
      <c r="H415" s="10">
        <v>1</v>
      </c>
      <c r="I415" s="10"/>
      <c r="J415" s="10"/>
      <c r="K415" s="10"/>
      <c r="L415" s="64" t="s">
        <v>72</v>
      </c>
      <c r="M415" s="66">
        <v>66</v>
      </c>
      <c r="N415" s="5" t="s">
        <v>74</v>
      </c>
      <c r="O415" s="5" t="s">
        <v>21</v>
      </c>
      <c r="P415" s="11">
        <v>1</v>
      </c>
      <c r="Q415" s="11"/>
      <c r="R415" s="1" t="s">
        <v>464</v>
      </c>
      <c r="S415" s="11">
        <v>1</v>
      </c>
      <c r="T415" s="1" t="s">
        <v>528</v>
      </c>
      <c r="U415" s="44"/>
      <c r="V415" s="44"/>
    </row>
    <row r="416" spans="1:22" s="29" customFormat="1" ht="84" x14ac:dyDescent="0.25">
      <c r="A416" s="5">
        <v>1</v>
      </c>
      <c r="B416" s="5">
        <v>6</v>
      </c>
      <c r="C416" s="3">
        <v>38</v>
      </c>
      <c r="D416" s="5">
        <v>23</v>
      </c>
      <c r="E416" s="5">
        <v>0</v>
      </c>
      <c r="F416" s="21" t="s">
        <v>137</v>
      </c>
      <c r="G416" s="5" t="s">
        <v>96</v>
      </c>
      <c r="H416" s="10">
        <v>0.25</v>
      </c>
      <c r="I416" s="10">
        <v>0.25</v>
      </c>
      <c r="J416" s="10">
        <v>0.25</v>
      </c>
      <c r="K416" s="10">
        <v>0.25</v>
      </c>
      <c r="L416" s="64" t="s">
        <v>72</v>
      </c>
      <c r="M416" s="65">
        <v>67</v>
      </c>
      <c r="N416" s="5" t="s">
        <v>54</v>
      </c>
      <c r="O416" s="5" t="s">
        <v>21</v>
      </c>
      <c r="P416" s="17">
        <v>1</v>
      </c>
      <c r="Q416" s="17"/>
      <c r="R416" s="2" t="s">
        <v>379</v>
      </c>
      <c r="S416" s="11">
        <v>1</v>
      </c>
      <c r="T416" s="2" t="s">
        <v>529</v>
      </c>
      <c r="U416" s="44"/>
      <c r="V416" s="44"/>
    </row>
    <row r="417" spans="1:22" s="29" customFormat="1" ht="348" x14ac:dyDescent="0.25">
      <c r="A417" s="5">
        <v>1</v>
      </c>
      <c r="B417" s="5">
        <v>6</v>
      </c>
      <c r="C417" s="13">
        <v>38</v>
      </c>
      <c r="D417" s="5">
        <v>24</v>
      </c>
      <c r="E417" s="5">
        <v>0</v>
      </c>
      <c r="F417" s="41" t="s">
        <v>138</v>
      </c>
      <c r="G417" s="5" t="s">
        <v>96</v>
      </c>
      <c r="H417" s="10">
        <v>0.4</v>
      </c>
      <c r="I417" s="10">
        <v>0.6</v>
      </c>
      <c r="J417" s="10" t="s">
        <v>15</v>
      </c>
      <c r="K417" s="10" t="s">
        <v>15</v>
      </c>
      <c r="L417" s="64" t="s">
        <v>72</v>
      </c>
      <c r="M417" s="66">
        <v>68</v>
      </c>
      <c r="N417" s="5" t="s">
        <v>74</v>
      </c>
      <c r="O417" s="5" t="s">
        <v>21</v>
      </c>
      <c r="P417" s="11">
        <v>0.7</v>
      </c>
      <c r="Q417" s="11">
        <v>0.3</v>
      </c>
      <c r="R417" s="42" t="s">
        <v>775</v>
      </c>
      <c r="S417" s="11">
        <v>1</v>
      </c>
      <c r="T417" s="42" t="s">
        <v>775</v>
      </c>
      <c r="U417" s="43"/>
      <c r="V417" s="43"/>
    </row>
    <row r="418" spans="1:22" s="29" customFormat="1" ht="84" x14ac:dyDescent="0.25">
      <c r="A418" s="5">
        <v>1</v>
      </c>
      <c r="B418" s="5">
        <v>6</v>
      </c>
      <c r="C418" s="13">
        <v>38</v>
      </c>
      <c r="D418" s="5">
        <v>25</v>
      </c>
      <c r="E418" s="5">
        <v>0</v>
      </c>
      <c r="F418" s="40" t="s">
        <v>139</v>
      </c>
      <c r="G418" s="5" t="s">
        <v>96</v>
      </c>
      <c r="H418" s="10"/>
      <c r="I418" s="10"/>
      <c r="J418" s="10">
        <v>1</v>
      </c>
      <c r="K418" s="10"/>
      <c r="L418" s="64" t="s">
        <v>72</v>
      </c>
      <c r="M418" s="65">
        <v>69</v>
      </c>
      <c r="N418" s="5" t="s">
        <v>54</v>
      </c>
      <c r="O418" s="5" t="s">
        <v>21</v>
      </c>
      <c r="P418" s="11">
        <v>0.9</v>
      </c>
      <c r="Q418" s="11">
        <v>0.1</v>
      </c>
      <c r="R418" s="1" t="s">
        <v>530</v>
      </c>
      <c r="S418" s="11">
        <v>1</v>
      </c>
      <c r="T418" s="1" t="s">
        <v>531</v>
      </c>
      <c r="U418" s="43"/>
      <c r="V418" s="43"/>
    </row>
    <row r="419" spans="1:22" s="29" customFormat="1" ht="108" x14ac:dyDescent="0.25">
      <c r="A419" s="5">
        <v>1</v>
      </c>
      <c r="B419" s="5">
        <v>6</v>
      </c>
      <c r="C419" s="13">
        <v>38</v>
      </c>
      <c r="D419" s="5">
        <v>26</v>
      </c>
      <c r="E419" s="5">
        <v>0</v>
      </c>
      <c r="F419" s="30" t="s">
        <v>140</v>
      </c>
      <c r="G419" s="5" t="s">
        <v>96</v>
      </c>
      <c r="H419" s="10"/>
      <c r="I419" s="10"/>
      <c r="J419" s="10">
        <v>1</v>
      </c>
      <c r="K419" s="10"/>
      <c r="L419" s="64" t="s">
        <v>72</v>
      </c>
      <c r="M419" s="66">
        <v>70</v>
      </c>
      <c r="N419" s="5" t="s">
        <v>54</v>
      </c>
      <c r="O419" s="5" t="s">
        <v>21</v>
      </c>
      <c r="P419" s="11">
        <v>1</v>
      </c>
      <c r="Q419" s="11"/>
      <c r="R419" s="1" t="s">
        <v>532</v>
      </c>
      <c r="S419" s="11">
        <v>1</v>
      </c>
      <c r="T419" s="1" t="s">
        <v>534</v>
      </c>
      <c r="U419" s="43"/>
      <c r="V419" s="43"/>
    </row>
    <row r="420" spans="1:22" s="29" customFormat="1" ht="72" x14ac:dyDescent="0.25">
      <c r="A420" s="5">
        <v>1</v>
      </c>
      <c r="B420" s="5">
        <v>6</v>
      </c>
      <c r="C420" s="3">
        <v>38</v>
      </c>
      <c r="D420" s="5">
        <v>27</v>
      </c>
      <c r="E420" s="5">
        <v>0</v>
      </c>
      <c r="F420" s="21" t="s">
        <v>141</v>
      </c>
      <c r="G420" s="5" t="s">
        <v>96</v>
      </c>
      <c r="H420" s="10">
        <v>1</v>
      </c>
      <c r="I420" s="10"/>
      <c r="J420" s="10"/>
      <c r="K420" s="10"/>
      <c r="L420" s="64" t="s">
        <v>72</v>
      </c>
      <c r="M420" s="65">
        <v>71</v>
      </c>
      <c r="N420" s="5" t="s">
        <v>54</v>
      </c>
      <c r="O420" s="5" t="s">
        <v>21</v>
      </c>
      <c r="P420" s="17">
        <v>1</v>
      </c>
      <c r="Q420" s="17"/>
      <c r="R420" s="2" t="s">
        <v>378</v>
      </c>
      <c r="S420" s="11">
        <v>1</v>
      </c>
      <c r="T420" s="2" t="s">
        <v>533</v>
      </c>
      <c r="U420" s="44"/>
      <c r="V420" s="44"/>
    </row>
    <row r="421" spans="1:22" s="29" customFormat="1" ht="72" x14ac:dyDescent="0.25">
      <c r="A421" s="5">
        <v>1</v>
      </c>
      <c r="B421" s="5">
        <v>6</v>
      </c>
      <c r="C421" s="3">
        <v>38</v>
      </c>
      <c r="D421" s="5">
        <v>28</v>
      </c>
      <c r="E421" s="5">
        <v>0</v>
      </c>
      <c r="F421" s="21" t="s">
        <v>346</v>
      </c>
      <c r="G421" s="5" t="s">
        <v>96</v>
      </c>
      <c r="H421" s="10">
        <v>1</v>
      </c>
      <c r="I421" s="10"/>
      <c r="J421" s="10"/>
      <c r="K421" s="10"/>
      <c r="L421" s="64" t="s">
        <v>72</v>
      </c>
      <c r="M421" s="66">
        <v>72</v>
      </c>
      <c r="N421" s="5" t="s">
        <v>54</v>
      </c>
      <c r="O421" s="5" t="s">
        <v>21</v>
      </c>
      <c r="P421" s="17">
        <v>1</v>
      </c>
      <c r="Q421" s="17"/>
      <c r="R421" s="2" t="s">
        <v>378</v>
      </c>
      <c r="S421" s="11">
        <v>1</v>
      </c>
      <c r="T421" s="2" t="s">
        <v>535</v>
      </c>
      <c r="U421" s="44"/>
      <c r="V421" s="44"/>
    </row>
    <row r="422" spans="1:22" s="29" customFormat="1" ht="60" x14ac:dyDescent="0.25">
      <c r="A422" s="5">
        <v>1</v>
      </c>
      <c r="B422" s="5">
        <v>6</v>
      </c>
      <c r="C422" s="3">
        <v>38</v>
      </c>
      <c r="D422" s="5">
        <v>29</v>
      </c>
      <c r="E422" s="5">
        <v>0</v>
      </c>
      <c r="F422" s="21" t="s">
        <v>142</v>
      </c>
      <c r="G422" s="5" t="s">
        <v>96</v>
      </c>
      <c r="H422" s="10">
        <v>1</v>
      </c>
      <c r="I422" s="10"/>
      <c r="J422" s="10"/>
      <c r="K422" s="10"/>
      <c r="L422" s="64" t="s">
        <v>72</v>
      </c>
      <c r="M422" s="65">
        <v>73</v>
      </c>
      <c r="N422" s="5" t="s">
        <v>54</v>
      </c>
      <c r="O422" s="5" t="s">
        <v>21</v>
      </c>
      <c r="P422" s="17">
        <v>1</v>
      </c>
      <c r="Q422" s="17"/>
      <c r="R422" s="2" t="s">
        <v>378</v>
      </c>
      <c r="S422" s="11">
        <v>1</v>
      </c>
      <c r="T422" s="2" t="s">
        <v>536</v>
      </c>
      <c r="U422" s="44"/>
      <c r="V422" s="44"/>
    </row>
    <row r="423" spans="1:22" s="29" customFormat="1" ht="48" x14ac:dyDescent="0.25">
      <c r="A423" s="5">
        <v>1</v>
      </c>
      <c r="B423" s="5">
        <v>6</v>
      </c>
      <c r="C423" s="3">
        <v>38</v>
      </c>
      <c r="D423" s="5">
        <v>30</v>
      </c>
      <c r="E423" s="5">
        <v>0</v>
      </c>
      <c r="F423" s="40" t="s">
        <v>143</v>
      </c>
      <c r="G423" s="5" t="s">
        <v>96</v>
      </c>
      <c r="H423" s="10">
        <v>1</v>
      </c>
      <c r="I423" s="10"/>
      <c r="J423" s="10"/>
      <c r="K423" s="10"/>
      <c r="L423" s="64" t="s">
        <v>72</v>
      </c>
      <c r="M423" s="66">
        <v>74</v>
      </c>
      <c r="N423" s="5" t="s">
        <v>74</v>
      </c>
      <c r="O423" s="5" t="s">
        <v>21</v>
      </c>
      <c r="P423" s="17">
        <v>1</v>
      </c>
      <c r="Q423" s="17"/>
      <c r="R423" s="2" t="s">
        <v>379</v>
      </c>
      <c r="S423" s="11">
        <v>1</v>
      </c>
      <c r="T423" s="2" t="s">
        <v>538</v>
      </c>
      <c r="U423" s="44"/>
      <c r="V423" s="44"/>
    </row>
    <row r="424" spans="1:22" s="29" customFormat="1" ht="48" x14ac:dyDescent="0.25">
      <c r="A424" s="5">
        <v>1</v>
      </c>
      <c r="B424" s="5">
        <v>6</v>
      </c>
      <c r="C424" s="3">
        <v>38</v>
      </c>
      <c r="D424" s="5">
        <v>31</v>
      </c>
      <c r="E424" s="5">
        <v>0</v>
      </c>
      <c r="F424" s="40" t="s">
        <v>144</v>
      </c>
      <c r="G424" s="5" t="s">
        <v>96</v>
      </c>
      <c r="H424" s="10">
        <v>1</v>
      </c>
      <c r="I424" s="10"/>
      <c r="J424" s="10"/>
      <c r="K424" s="10"/>
      <c r="L424" s="64" t="s">
        <v>72</v>
      </c>
      <c r="M424" s="65">
        <v>75</v>
      </c>
      <c r="N424" s="5" t="s">
        <v>74</v>
      </c>
      <c r="O424" s="5" t="s">
        <v>21</v>
      </c>
      <c r="P424" s="17">
        <v>1</v>
      </c>
      <c r="Q424" s="17"/>
      <c r="R424" s="2" t="s">
        <v>379</v>
      </c>
      <c r="S424" s="11">
        <v>1</v>
      </c>
      <c r="T424" s="2" t="s">
        <v>539</v>
      </c>
      <c r="U424" s="44"/>
      <c r="V424" s="44"/>
    </row>
    <row r="425" spans="1:22" s="29" customFormat="1" ht="60" x14ac:dyDescent="0.25">
      <c r="A425" s="5">
        <v>1</v>
      </c>
      <c r="B425" s="5">
        <v>6</v>
      </c>
      <c r="C425" s="3">
        <v>38</v>
      </c>
      <c r="D425" s="5">
        <v>32</v>
      </c>
      <c r="E425" s="5">
        <v>0</v>
      </c>
      <c r="F425" s="40" t="s">
        <v>145</v>
      </c>
      <c r="G425" s="5" t="s">
        <v>96</v>
      </c>
      <c r="H425" s="10">
        <v>1</v>
      </c>
      <c r="I425" s="10"/>
      <c r="J425" s="10"/>
      <c r="K425" s="10"/>
      <c r="L425" s="64" t="s">
        <v>72</v>
      </c>
      <c r="M425" s="66">
        <v>76</v>
      </c>
      <c r="N425" s="5" t="s">
        <v>74</v>
      </c>
      <c r="O425" s="5" t="s">
        <v>21</v>
      </c>
      <c r="P425" s="17">
        <v>1</v>
      </c>
      <c r="Q425" s="17"/>
      <c r="R425" s="1" t="s">
        <v>537</v>
      </c>
      <c r="S425" s="11">
        <v>1</v>
      </c>
      <c r="T425" s="1" t="s">
        <v>540</v>
      </c>
      <c r="U425" s="44"/>
      <c r="V425" s="44"/>
    </row>
    <row r="426" spans="1:22" s="29" customFormat="1" ht="60" x14ac:dyDescent="0.25">
      <c r="A426" s="5">
        <v>1</v>
      </c>
      <c r="B426" s="5">
        <v>6</v>
      </c>
      <c r="C426" s="3">
        <v>38</v>
      </c>
      <c r="D426" s="5">
        <v>33</v>
      </c>
      <c r="E426" s="5">
        <v>0</v>
      </c>
      <c r="F426" s="40" t="s">
        <v>146</v>
      </c>
      <c r="G426" s="5" t="s">
        <v>96</v>
      </c>
      <c r="H426" s="10">
        <v>1</v>
      </c>
      <c r="I426" s="10"/>
      <c r="J426" s="10"/>
      <c r="K426" s="10"/>
      <c r="L426" s="64" t="s">
        <v>72</v>
      </c>
      <c r="M426" s="65">
        <v>77</v>
      </c>
      <c r="N426" s="5" t="s">
        <v>74</v>
      </c>
      <c r="O426" s="5" t="s">
        <v>21</v>
      </c>
      <c r="P426" s="17">
        <v>1</v>
      </c>
      <c r="Q426" s="17"/>
      <c r="R426" s="1" t="s">
        <v>537</v>
      </c>
      <c r="S426" s="11">
        <v>1</v>
      </c>
      <c r="T426" s="1" t="s">
        <v>541</v>
      </c>
      <c r="U426" s="44"/>
      <c r="V426" s="44"/>
    </row>
    <row r="427" spans="1:22" s="29" customFormat="1" ht="60" x14ac:dyDescent="0.25">
      <c r="A427" s="5">
        <v>1</v>
      </c>
      <c r="B427" s="5">
        <v>6</v>
      </c>
      <c r="C427" s="3">
        <v>38</v>
      </c>
      <c r="D427" s="5">
        <v>34</v>
      </c>
      <c r="E427" s="5">
        <v>0</v>
      </c>
      <c r="F427" s="40" t="s">
        <v>147</v>
      </c>
      <c r="G427" s="5" t="s">
        <v>96</v>
      </c>
      <c r="H427" s="10">
        <v>1</v>
      </c>
      <c r="I427" s="10"/>
      <c r="J427" s="10"/>
      <c r="K427" s="10"/>
      <c r="L427" s="64" t="s">
        <v>72</v>
      </c>
      <c r="M427" s="66">
        <v>78</v>
      </c>
      <c r="N427" s="5" t="s">
        <v>74</v>
      </c>
      <c r="O427" s="5" t="s">
        <v>21</v>
      </c>
      <c r="P427" s="17">
        <v>1</v>
      </c>
      <c r="Q427" s="17"/>
      <c r="R427" s="2" t="s">
        <v>378</v>
      </c>
      <c r="S427" s="11">
        <v>1</v>
      </c>
      <c r="T427" s="2" t="s">
        <v>542</v>
      </c>
      <c r="U427" s="44"/>
      <c r="V427" s="44"/>
    </row>
    <row r="428" spans="1:22" s="29" customFormat="1" ht="60" x14ac:dyDescent="0.25">
      <c r="A428" s="5">
        <v>1</v>
      </c>
      <c r="B428" s="5">
        <v>6</v>
      </c>
      <c r="C428" s="3">
        <v>38</v>
      </c>
      <c r="D428" s="5">
        <v>35</v>
      </c>
      <c r="E428" s="5">
        <v>0</v>
      </c>
      <c r="F428" s="40" t="s">
        <v>148</v>
      </c>
      <c r="G428" s="5" t="s">
        <v>96</v>
      </c>
      <c r="H428" s="10">
        <v>1</v>
      </c>
      <c r="I428" s="10"/>
      <c r="J428" s="10"/>
      <c r="K428" s="10"/>
      <c r="L428" s="64" t="s">
        <v>72</v>
      </c>
      <c r="M428" s="65">
        <v>79</v>
      </c>
      <c r="N428" s="5" t="s">
        <v>74</v>
      </c>
      <c r="O428" s="5" t="s">
        <v>21</v>
      </c>
      <c r="P428" s="17">
        <v>1</v>
      </c>
      <c r="Q428" s="17"/>
      <c r="R428" s="2" t="s">
        <v>378</v>
      </c>
      <c r="S428" s="11">
        <v>1</v>
      </c>
      <c r="T428" s="2" t="s">
        <v>543</v>
      </c>
      <c r="U428" s="44"/>
      <c r="V428" s="44"/>
    </row>
    <row r="429" spans="1:22" s="29" customFormat="1" ht="48" x14ac:dyDescent="0.25">
      <c r="A429" s="5">
        <v>1</v>
      </c>
      <c r="B429" s="5">
        <v>6</v>
      </c>
      <c r="C429" s="3">
        <v>38</v>
      </c>
      <c r="D429" s="5">
        <v>36</v>
      </c>
      <c r="E429" s="5">
        <v>0</v>
      </c>
      <c r="F429" s="40" t="s">
        <v>149</v>
      </c>
      <c r="G429" s="5" t="s">
        <v>96</v>
      </c>
      <c r="H429" s="10">
        <v>1</v>
      </c>
      <c r="I429" s="10"/>
      <c r="J429" s="10"/>
      <c r="K429" s="10"/>
      <c r="L429" s="64" t="s">
        <v>72</v>
      </c>
      <c r="M429" s="66">
        <v>80</v>
      </c>
      <c r="N429" s="5" t="s">
        <v>74</v>
      </c>
      <c r="O429" s="5" t="s">
        <v>21</v>
      </c>
      <c r="P429" s="17">
        <v>1</v>
      </c>
      <c r="Q429" s="17"/>
      <c r="R429" s="2" t="s">
        <v>379</v>
      </c>
      <c r="S429" s="11">
        <v>1</v>
      </c>
      <c r="T429" s="2" t="s">
        <v>544</v>
      </c>
      <c r="U429" s="44"/>
      <c r="V429" s="44"/>
    </row>
    <row r="430" spans="1:22" s="29" customFormat="1" ht="48" x14ac:dyDescent="0.25">
      <c r="A430" s="5">
        <v>1</v>
      </c>
      <c r="B430" s="5">
        <v>6</v>
      </c>
      <c r="C430" s="3">
        <v>38</v>
      </c>
      <c r="D430" s="5">
        <v>37</v>
      </c>
      <c r="E430" s="5">
        <v>0</v>
      </c>
      <c r="F430" s="40" t="s">
        <v>150</v>
      </c>
      <c r="G430" s="5" t="s">
        <v>96</v>
      </c>
      <c r="H430" s="10">
        <v>1</v>
      </c>
      <c r="I430" s="10"/>
      <c r="J430" s="10"/>
      <c r="K430" s="10"/>
      <c r="L430" s="64" t="s">
        <v>72</v>
      </c>
      <c r="M430" s="65">
        <v>81</v>
      </c>
      <c r="N430" s="5" t="s">
        <v>74</v>
      </c>
      <c r="O430" s="5" t="s">
        <v>21</v>
      </c>
      <c r="P430" s="17">
        <v>1</v>
      </c>
      <c r="Q430" s="17"/>
      <c r="R430" s="2" t="s">
        <v>379</v>
      </c>
      <c r="S430" s="11">
        <v>1</v>
      </c>
      <c r="T430" s="2" t="s">
        <v>545</v>
      </c>
      <c r="U430" s="44"/>
      <c r="V430" s="44"/>
    </row>
    <row r="431" spans="1:22" s="29" customFormat="1" ht="48" x14ac:dyDescent="0.25">
      <c r="A431" s="5">
        <v>1</v>
      </c>
      <c r="B431" s="5">
        <v>6</v>
      </c>
      <c r="C431" s="3">
        <v>38</v>
      </c>
      <c r="D431" s="5">
        <v>38</v>
      </c>
      <c r="E431" s="5">
        <v>0</v>
      </c>
      <c r="F431" s="40" t="s">
        <v>151</v>
      </c>
      <c r="G431" s="5" t="s">
        <v>96</v>
      </c>
      <c r="H431" s="10">
        <v>1</v>
      </c>
      <c r="I431" s="10"/>
      <c r="J431" s="10"/>
      <c r="K431" s="10"/>
      <c r="L431" s="64" t="s">
        <v>72</v>
      </c>
      <c r="M431" s="66">
        <v>82</v>
      </c>
      <c r="N431" s="5" t="s">
        <v>74</v>
      </c>
      <c r="O431" s="5" t="s">
        <v>21</v>
      </c>
      <c r="P431" s="17">
        <v>1</v>
      </c>
      <c r="Q431" s="17"/>
      <c r="R431" s="2" t="s">
        <v>379</v>
      </c>
      <c r="S431" s="11">
        <v>1</v>
      </c>
      <c r="T431" s="2" t="s">
        <v>548</v>
      </c>
      <c r="U431" s="44"/>
      <c r="V431" s="44"/>
    </row>
    <row r="432" spans="1:22" s="29" customFormat="1" ht="84" x14ac:dyDescent="0.25">
      <c r="A432" s="5">
        <v>1</v>
      </c>
      <c r="B432" s="5">
        <v>6</v>
      </c>
      <c r="C432" s="13">
        <v>38</v>
      </c>
      <c r="D432" s="5">
        <v>39</v>
      </c>
      <c r="E432" s="5">
        <v>0</v>
      </c>
      <c r="F432" s="40" t="s">
        <v>152</v>
      </c>
      <c r="G432" s="5" t="s">
        <v>96</v>
      </c>
      <c r="H432" s="10"/>
      <c r="I432" s="10"/>
      <c r="J432" s="10">
        <v>1</v>
      </c>
      <c r="K432" s="10"/>
      <c r="L432" s="64" t="s">
        <v>72</v>
      </c>
      <c r="M432" s="65">
        <v>83</v>
      </c>
      <c r="N432" s="5" t="s">
        <v>54</v>
      </c>
      <c r="O432" s="5" t="s">
        <v>21</v>
      </c>
      <c r="P432" s="11">
        <v>0.9</v>
      </c>
      <c r="Q432" s="11"/>
      <c r="R432" s="1" t="s">
        <v>546</v>
      </c>
      <c r="S432" s="11">
        <v>1</v>
      </c>
      <c r="T432" s="1" t="s">
        <v>547</v>
      </c>
      <c r="U432" s="43"/>
      <c r="V432" s="43"/>
    </row>
    <row r="433" spans="1:22" s="29" customFormat="1" ht="144" x14ac:dyDescent="0.25">
      <c r="A433" s="5">
        <v>1</v>
      </c>
      <c r="B433" s="5">
        <v>6</v>
      </c>
      <c r="C433" s="3">
        <v>38</v>
      </c>
      <c r="D433" s="5">
        <v>40</v>
      </c>
      <c r="E433" s="5">
        <v>0</v>
      </c>
      <c r="F433" s="40" t="s">
        <v>357</v>
      </c>
      <c r="G433" s="5" t="s">
        <v>96</v>
      </c>
      <c r="H433" s="10"/>
      <c r="I433" s="10">
        <v>1</v>
      </c>
      <c r="J433" s="10"/>
      <c r="K433" s="10"/>
      <c r="L433" s="64" t="s">
        <v>72</v>
      </c>
      <c r="M433" s="66">
        <v>84</v>
      </c>
      <c r="N433" s="5" t="s">
        <v>54</v>
      </c>
      <c r="O433" s="5" t="s">
        <v>21</v>
      </c>
      <c r="P433" s="11">
        <v>1</v>
      </c>
      <c r="Q433" s="11"/>
      <c r="R433" s="2" t="s">
        <v>455</v>
      </c>
      <c r="S433" s="11">
        <v>1</v>
      </c>
      <c r="T433" s="2" t="s">
        <v>549</v>
      </c>
      <c r="U433" s="44"/>
      <c r="V433" s="44"/>
    </row>
    <row r="434" spans="1:22" s="29" customFormat="1" ht="156" x14ac:dyDescent="0.25">
      <c r="A434" s="5">
        <v>1</v>
      </c>
      <c r="B434" s="5">
        <v>6</v>
      </c>
      <c r="C434" s="3">
        <v>39</v>
      </c>
      <c r="D434" s="5">
        <v>0</v>
      </c>
      <c r="E434" s="5">
        <v>0</v>
      </c>
      <c r="F434" s="21" t="s">
        <v>153</v>
      </c>
      <c r="G434" s="5" t="s">
        <v>96</v>
      </c>
      <c r="H434" s="5"/>
      <c r="I434" s="5"/>
      <c r="J434" s="5"/>
      <c r="K434" s="5"/>
      <c r="L434" s="64" t="s">
        <v>72</v>
      </c>
      <c r="M434" s="65">
        <v>85</v>
      </c>
      <c r="N434" s="5" t="s">
        <v>54</v>
      </c>
      <c r="O434" s="5" t="s">
        <v>21</v>
      </c>
      <c r="P434" s="17"/>
      <c r="Q434" s="17"/>
      <c r="R434" s="44"/>
      <c r="S434" s="3"/>
      <c r="T434" s="44"/>
      <c r="U434" s="44"/>
      <c r="V434" s="44"/>
    </row>
    <row r="435" spans="1:22" s="29" customFormat="1" ht="180" x14ac:dyDescent="0.25">
      <c r="A435" s="5">
        <v>1</v>
      </c>
      <c r="B435" s="5">
        <v>6</v>
      </c>
      <c r="C435" s="3">
        <v>39</v>
      </c>
      <c r="D435" s="5">
        <v>1</v>
      </c>
      <c r="E435" s="5">
        <v>0</v>
      </c>
      <c r="F435" s="21" t="s">
        <v>154</v>
      </c>
      <c r="G435" s="5" t="s">
        <v>57</v>
      </c>
      <c r="H435" s="10">
        <v>1</v>
      </c>
      <c r="I435" s="10"/>
      <c r="J435" s="10"/>
      <c r="K435" s="10"/>
      <c r="L435" s="64" t="s">
        <v>72</v>
      </c>
      <c r="M435" s="66">
        <v>86</v>
      </c>
      <c r="N435" s="5" t="s">
        <v>54</v>
      </c>
      <c r="O435" s="5" t="s">
        <v>21</v>
      </c>
      <c r="P435" s="11">
        <v>1</v>
      </c>
      <c r="Q435" s="11"/>
      <c r="R435" s="2" t="s">
        <v>382</v>
      </c>
      <c r="S435" s="11">
        <v>1</v>
      </c>
      <c r="T435" s="2" t="s">
        <v>550</v>
      </c>
      <c r="U435" s="44"/>
      <c r="V435" s="44"/>
    </row>
    <row r="436" spans="1:22" s="29" customFormat="1" ht="409.5" x14ac:dyDescent="0.25">
      <c r="A436" s="5">
        <v>1</v>
      </c>
      <c r="B436" s="5">
        <v>6</v>
      </c>
      <c r="C436" s="13">
        <v>39</v>
      </c>
      <c r="D436" s="5">
        <v>2</v>
      </c>
      <c r="E436" s="5">
        <v>0</v>
      </c>
      <c r="F436" s="21" t="s">
        <v>155</v>
      </c>
      <c r="G436" s="5" t="s">
        <v>57</v>
      </c>
      <c r="H436" s="10">
        <v>0.25</v>
      </c>
      <c r="I436" s="10">
        <v>0.25</v>
      </c>
      <c r="J436" s="10">
        <v>0.25</v>
      </c>
      <c r="K436" s="10">
        <v>0.25</v>
      </c>
      <c r="L436" s="64" t="s">
        <v>72</v>
      </c>
      <c r="M436" s="65">
        <v>87</v>
      </c>
      <c r="N436" s="5" t="s">
        <v>54</v>
      </c>
      <c r="O436" s="5" t="s">
        <v>21</v>
      </c>
      <c r="P436" s="11">
        <v>0</v>
      </c>
      <c r="Q436" s="11">
        <v>0</v>
      </c>
      <c r="R436" s="1" t="s">
        <v>551</v>
      </c>
      <c r="S436" s="11">
        <v>0</v>
      </c>
      <c r="T436" s="1" t="s">
        <v>552</v>
      </c>
      <c r="U436" s="1" t="s">
        <v>436</v>
      </c>
      <c r="V436" s="1" t="s">
        <v>415</v>
      </c>
    </row>
    <row r="437" spans="1:22" s="29" customFormat="1" ht="228" x14ac:dyDescent="0.25">
      <c r="A437" s="5">
        <v>1</v>
      </c>
      <c r="B437" s="5">
        <v>6</v>
      </c>
      <c r="C437" s="13">
        <v>39</v>
      </c>
      <c r="D437" s="5">
        <v>3</v>
      </c>
      <c r="E437" s="5">
        <v>0</v>
      </c>
      <c r="F437" s="21" t="s">
        <v>156</v>
      </c>
      <c r="G437" s="5" t="s">
        <v>57</v>
      </c>
      <c r="H437" s="10">
        <v>0.25</v>
      </c>
      <c r="I437" s="10">
        <v>0.25</v>
      </c>
      <c r="J437" s="10">
        <v>0.5</v>
      </c>
      <c r="K437" s="10"/>
      <c r="L437" s="64" t="s">
        <v>72</v>
      </c>
      <c r="M437" s="66">
        <v>88</v>
      </c>
      <c r="N437" s="5" t="s">
        <v>54</v>
      </c>
      <c r="O437" s="5" t="s">
        <v>21</v>
      </c>
      <c r="P437" s="11">
        <v>0.95</v>
      </c>
      <c r="Q437" s="11">
        <v>0.05</v>
      </c>
      <c r="R437" s="1" t="s">
        <v>553</v>
      </c>
      <c r="S437" s="11">
        <v>1</v>
      </c>
      <c r="T437" s="1" t="s">
        <v>554</v>
      </c>
      <c r="U437" s="43"/>
      <c r="V437" s="43"/>
    </row>
    <row r="438" spans="1:22" s="29" customFormat="1" ht="96" x14ac:dyDescent="0.25">
      <c r="A438" s="5">
        <v>1</v>
      </c>
      <c r="B438" s="5">
        <v>6</v>
      </c>
      <c r="C438" s="13">
        <v>40</v>
      </c>
      <c r="D438" s="5">
        <v>0</v>
      </c>
      <c r="E438" s="5">
        <v>0</v>
      </c>
      <c r="F438" s="30" t="s">
        <v>157</v>
      </c>
      <c r="G438" s="5" t="s">
        <v>158</v>
      </c>
      <c r="H438" s="10"/>
      <c r="I438" s="10"/>
      <c r="J438" s="10"/>
      <c r="K438" s="10"/>
      <c r="L438" s="64" t="s">
        <v>72</v>
      </c>
      <c r="M438" s="65">
        <v>89</v>
      </c>
      <c r="N438" s="5" t="s">
        <v>54</v>
      </c>
      <c r="O438" s="5" t="s">
        <v>21</v>
      </c>
      <c r="P438" s="17"/>
      <c r="Q438" s="17"/>
      <c r="R438" s="44"/>
      <c r="S438" s="3"/>
      <c r="T438" s="44"/>
      <c r="U438" s="44"/>
      <c r="V438" s="44"/>
    </row>
    <row r="439" spans="1:22" s="29" customFormat="1" ht="60" x14ac:dyDescent="0.25">
      <c r="A439" s="5">
        <v>1</v>
      </c>
      <c r="B439" s="5">
        <v>6</v>
      </c>
      <c r="C439" s="13">
        <v>40</v>
      </c>
      <c r="D439" s="5">
        <v>1</v>
      </c>
      <c r="E439" s="5">
        <v>0</v>
      </c>
      <c r="F439" s="30" t="s">
        <v>159</v>
      </c>
      <c r="G439" s="5" t="s">
        <v>322</v>
      </c>
      <c r="H439" s="10"/>
      <c r="I439" s="10"/>
      <c r="J439" s="10">
        <v>1</v>
      </c>
      <c r="K439" s="10"/>
      <c r="L439" s="64" t="s">
        <v>72</v>
      </c>
      <c r="M439" s="66">
        <v>90</v>
      </c>
      <c r="N439" s="5" t="s">
        <v>54</v>
      </c>
      <c r="O439" s="5" t="s">
        <v>21</v>
      </c>
      <c r="P439" s="11">
        <v>1</v>
      </c>
      <c r="Q439" s="11"/>
      <c r="R439" s="1" t="s">
        <v>379</v>
      </c>
      <c r="S439" s="11">
        <v>1</v>
      </c>
      <c r="T439" s="1" t="s">
        <v>555</v>
      </c>
      <c r="U439" s="43"/>
      <c r="V439" s="43"/>
    </row>
    <row r="440" spans="1:22" s="29" customFormat="1" ht="300" x14ac:dyDescent="0.25">
      <c r="A440" s="5">
        <v>1</v>
      </c>
      <c r="B440" s="5">
        <v>6</v>
      </c>
      <c r="C440" s="13">
        <v>40</v>
      </c>
      <c r="D440" s="5">
        <v>2</v>
      </c>
      <c r="E440" s="5">
        <v>0</v>
      </c>
      <c r="F440" s="21" t="s">
        <v>160</v>
      </c>
      <c r="G440" s="5" t="s">
        <v>322</v>
      </c>
      <c r="H440" s="5"/>
      <c r="I440" s="10"/>
      <c r="J440" s="10">
        <v>1</v>
      </c>
      <c r="K440" s="5"/>
      <c r="L440" s="64" t="s">
        <v>72</v>
      </c>
      <c r="M440" s="65">
        <v>91</v>
      </c>
      <c r="N440" s="5" t="s">
        <v>54</v>
      </c>
      <c r="O440" s="5" t="s">
        <v>21</v>
      </c>
      <c r="P440" s="11">
        <v>0</v>
      </c>
      <c r="Q440" s="11">
        <v>0</v>
      </c>
      <c r="R440" s="1" t="s">
        <v>445</v>
      </c>
      <c r="S440" s="11">
        <v>0</v>
      </c>
      <c r="T440" s="1" t="s">
        <v>446</v>
      </c>
      <c r="U440" s="1" t="s">
        <v>447</v>
      </c>
      <c r="V440" s="1" t="s">
        <v>448</v>
      </c>
    </row>
    <row r="441" spans="1:22" s="29" customFormat="1" ht="409.5" x14ac:dyDescent="0.25">
      <c r="A441" s="5">
        <v>1</v>
      </c>
      <c r="B441" s="5">
        <v>6</v>
      </c>
      <c r="C441" s="13">
        <v>40</v>
      </c>
      <c r="D441" s="5">
        <v>3</v>
      </c>
      <c r="E441" s="5">
        <v>0</v>
      </c>
      <c r="F441" s="30" t="s">
        <v>347</v>
      </c>
      <c r="G441" s="5" t="s">
        <v>322</v>
      </c>
      <c r="H441" s="10">
        <v>1</v>
      </c>
      <c r="I441" s="10">
        <v>1</v>
      </c>
      <c r="J441" s="10">
        <v>1</v>
      </c>
      <c r="K441" s="10">
        <v>1</v>
      </c>
      <c r="L441" s="64" t="s">
        <v>72</v>
      </c>
      <c r="M441" s="66">
        <v>92</v>
      </c>
      <c r="N441" s="5" t="s">
        <v>54</v>
      </c>
      <c r="O441" s="5" t="s">
        <v>21</v>
      </c>
      <c r="P441" s="11">
        <v>1</v>
      </c>
      <c r="Q441" s="11"/>
      <c r="R441" s="28" t="s">
        <v>556</v>
      </c>
      <c r="S441" s="11">
        <v>1</v>
      </c>
      <c r="T441" s="28" t="s">
        <v>557</v>
      </c>
      <c r="U441" s="43"/>
      <c r="V441" s="43"/>
    </row>
    <row r="442" spans="1:22" s="29" customFormat="1" ht="84" x14ac:dyDescent="0.25">
      <c r="A442" s="5">
        <v>1</v>
      </c>
      <c r="B442" s="5">
        <v>6</v>
      </c>
      <c r="C442" s="13">
        <v>41</v>
      </c>
      <c r="D442" s="5">
        <v>0</v>
      </c>
      <c r="E442" s="5">
        <v>0</v>
      </c>
      <c r="F442" s="21" t="s">
        <v>161</v>
      </c>
      <c r="G442" s="5" t="s">
        <v>323</v>
      </c>
      <c r="H442" s="10"/>
      <c r="I442" s="10"/>
      <c r="J442" s="10"/>
      <c r="K442" s="10"/>
      <c r="L442" s="64" t="s">
        <v>72</v>
      </c>
      <c r="M442" s="65">
        <v>93</v>
      </c>
      <c r="N442" s="5" t="s">
        <v>54</v>
      </c>
      <c r="O442" s="5" t="s">
        <v>21</v>
      </c>
      <c r="P442" s="17"/>
      <c r="Q442" s="17"/>
      <c r="R442" s="2"/>
      <c r="S442" s="13"/>
      <c r="T442" s="1" t="s">
        <v>558</v>
      </c>
      <c r="U442" s="44"/>
      <c r="V442" s="44"/>
    </row>
    <row r="443" spans="1:22" s="29" customFormat="1" ht="72" x14ac:dyDescent="0.25">
      <c r="A443" s="5">
        <v>1</v>
      </c>
      <c r="B443" s="5">
        <v>6</v>
      </c>
      <c r="C443" s="13">
        <v>41</v>
      </c>
      <c r="D443" s="5">
        <v>1</v>
      </c>
      <c r="E443" s="5">
        <v>0</v>
      </c>
      <c r="F443" s="21" t="s">
        <v>162</v>
      </c>
      <c r="G443" s="5" t="s">
        <v>323</v>
      </c>
      <c r="H443" s="10">
        <v>0.5</v>
      </c>
      <c r="I443" s="10">
        <v>0.5</v>
      </c>
      <c r="J443" s="10"/>
      <c r="K443" s="10"/>
      <c r="L443" s="64" t="s">
        <v>72</v>
      </c>
      <c r="M443" s="66">
        <v>94</v>
      </c>
      <c r="N443" s="5" t="s">
        <v>54</v>
      </c>
      <c r="O443" s="5" t="s">
        <v>21</v>
      </c>
      <c r="P443" s="11">
        <v>0.8</v>
      </c>
      <c r="Q443" s="11">
        <v>0.2</v>
      </c>
      <c r="R443" s="1" t="s">
        <v>559</v>
      </c>
      <c r="S443" s="11">
        <v>1</v>
      </c>
      <c r="T443" s="1" t="s">
        <v>559</v>
      </c>
      <c r="U443" s="43"/>
      <c r="V443" s="43"/>
    </row>
    <row r="444" spans="1:22" s="29" customFormat="1" ht="72" x14ac:dyDescent="0.25">
      <c r="A444" s="5">
        <v>1</v>
      </c>
      <c r="B444" s="5">
        <v>6</v>
      </c>
      <c r="C444" s="13">
        <v>41</v>
      </c>
      <c r="D444" s="5">
        <v>2</v>
      </c>
      <c r="E444" s="5">
        <v>0</v>
      </c>
      <c r="F444" s="21" t="s">
        <v>163</v>
      </c>
      <c r="G444" s="5" t="s">
        <v>323</v>
      </c>
      <c r="H444" s="10">
        <v>0.5</v>
      </c>
      <c r="I444" s="10">
        <v>0.5</v>
      </c>
      <c r="J444" s="10"/>
      <c r="K444" s="10"/>
      <c r="L444" s="64" t="s">
        <v>72</v>
      </c>
      <c r="M444" s="65">
        <v>95</v>
      </c>
      <c r="N444" s="5" t="s">
        <v>54</v>
      </c>
      <c r="O444" s="5" t="s">
        <v>21</v>
      </c>
      <c r="P444" s="11">
        <v>1</v>
      </c>
      <c r="Q444" s="11"/>
      <c r="R444" s="2" t="s">
        <v>379</v>
      </c>
      <c r="S444" s="11">
        <v>1</v>
      </c>
      <c r="T444" s="2" t="s">
        <v>560</v>
      </c>
      <c r="U444" s="44"/>
      <c r="V444" s="44"/>
    </row>
    <row r="445" spans="1:22" s="29" customFormat="1" ht="72" x14ac:dyDescent="0.25">
      <c r="A445" s="5">
        <v>1</v>
      </c>
      <c r="B445" s="5">
        <v>6</v>
      </c>
      <c r="C445" s="13">
        <v>41</v>
      </c>
      <c r="D445" s="5">
        <v>3</v>
      </c>
      <c r="E445" s="5">
        <v>0</v>
      </c>
      <c r="F445" s="21" t="s">
        <v>164</v>
      </c>
      <c r="G445" s="5" t="s">
        <v>323</v>
      </c>
      <c r="H445" s="10">
        <v>0.5</v>
      </c>
      <c r="I445" s="10">
        <v>0.5</v>
      </c>
      <c r="J445" s="10"/>
      <c r="K445" s="10"/>
      <c r="L445" s="64" t="s">
        <v>72</v>
      </c>
      <c r="M445" s="66">
        <v>96</v>
      </c>
      <c r="N445" s="5" t="s">
        <v>54</v>
      </c>
      <c r="O445" s="5" t="s">
        <v>21</v>
      </c>
      <c r="P445" s="11">
        <v>1</v>
      </c>
      <c r="Q445" s="11"/>
      <c r="R445" s="2" t="s">
        <v>376</v>
      </c>
      <c r="S445" s="11">
        <v>1</v>
      </c>
      <c r="T445" s="2" t="s">
        <v>561</v>
      </c>
      <c r="U445" s="44"/>
      <c r="V445" s="44"/>
    </row>
    <row r="446" spans="1:22" s="29" customFormat="1" ht="72" x14ac:dyDescent="0.25">
      <c r="A446" s="5">
        <v>1</v>
      </c>
      <c r="B446" s="5">
        <v>6</v>
      </c>
      <c r="C446" s="13">
        <v>41</v>
      </c>
      <c r="D446" s="5">
        <v>4</v>
      </c>
      <c r="E446" s="5">
        <v>0</v>
      </c>
      <c r="F446" s="21" t="s">
        <v>165</v>
      </c>
      <c r="G446" s="5" t="s">
        <v>323</v>
      </c>
      <c r="H446" s="10">
        <v>0.5</v>
      </c>
      <c r="I446" s="10">
        <v>0.5</v>
      </c>
      <c r="J446" s="10"/>
      <c r="K446" s="10"/>
      <c r="L446" s="64" t="s">
        <v>72</v>
      </c>
      <c r="M446" s="65">
        <v>97</v>
      </c>
      <c r="N446" s="5" t="s">
        <v>54</v>
      </c>
      <c r="O446" s="5" t="s">
        <v>21</v>
      </c>
      <c r="P446" s="11">
        <v>1</v>
      </c>
      <c r="Q446" s="11"/>
      <c r="R446" s="2" t="s">
        <v>376</v>
      </c>
      <c r="S446" s="11">
        <v>1</v>
      </c>
      <c r="T446" s="2" t="s">
        <v>562</v>
      </c>
      <c r="U446" s="44"/>
      <c r="V446" s="44"/>
    </row>
    <row r="447" spans="1:22" s="29" customFormat="1" ht="108" x14ac:dyDescent="0.25">
      <c r="A447" s="5">
        <v>1</v>
      </c>
      <c r="B447" s="5">
        <v>6</v>
      </c>
      <c r="C447" s="13">
        <v>41</v>
      </c>
      <c r="D447" s="5">
        <v>5</v>
      </c>
      <c r="E447" s="5">
        <v>0</v>
      </c>
      <c r="F447" s="21" t="s">
        <v>166</v>
      </c>
      <c r="G447" s="5" t="s">
        <v>323</v>
      </c>
      <c r="H447" s="10">
        <v>0.5</v>
      </c>
      <c r="I447" s="10">
        <v>0.5</v>
      </c>
      <c r="J447" s="10"/>
      <c r="K447" s="10"/>
      <c r="L447" s="64" t="s">
        <v>72</v>
      </c>
      <c r="M447" s="66">
        <v>98</v>
      </c>
      <c r="N447" s="5" t="s">
        <v>54</v>
      </c>
      <c r="O447" s="5" t="s">
        <v>21</v>
      </c>
      <c r="P447" s="11">
        <v>0.8</v>
      </c>
      <c r="Q447" s="11">
        <v>0.2</v>
      </c>
      <c r="R447" s="1" t="s">
        <v>563</v>
      </c>
      <c r="S447" s="11">
        <v>1</v>
      </c>
      <c r="T447" s="1" t="s">
        <v>564</v>
      </c>
      <c r="U447" s="43"/>
      <c r="V447" s="43"/>
    </row>
    <row r="448" spans="1:22" s="29" customFormat="1" ht="72" x14ac:dyDescent="0.25">
      <c r="A448" s="5">
        <v>1</v>
      </c>
      <c r="B448" s="5">
        <v>6</v>
      </c>
      <c r="C448" s="13">
        <v>41</v>
      </c>
      <c r="D448" s="5">
        <v>6</v>
      </c>
      <c r="E448" s="5">
        <v>0</v>
      </c>
      <c r="F448" s="21" t="s">
        <v>167</v>
      </c>
      <c r="G448" s="5" t="s">
        <v>323</v>
      </c>
      <c r="H448" s="5"/>
      <c r="I448" s="10"/>
      <c r="J448" s="10">
        <v>0.5</v>
      </c>
      <c r="K448" s="10">
        <v>0.5</v>
      </c>
      <c r="L448" s="64" t="s">
        <v>72</v>
      </c>
      <c r="M448" s="65">
        <v>99</v>
      </c>
      <c r="N448" s="5" t="s">
        <v>54</v>
      </c>
      <c r="O448" s="5" t="s">
        <v>21</v>
      </c>
      <c r="P448" s="11">
        <v>1</v>
      </c>
      <c r="Q448" s="11"/>
      <c r="R448" s="2" t="s">
        <v>376</v>
      </c>
      <c r="S448" s="11">
        <v>1</v>
      </c>
      <c r="T448" s="2" t="s">
        <v>567</v>
      </c>
      <c r="U448" s="44"/>
      <c r="V448" s="44"/>
    </row>
    <row r="449" spans="1:22" ht="252" x14ac:dyDescent="0.25">
      <c r="A449" s="5">
        <v>1</v>
      </c>
      <c r="B449" s="5">
        <v>6</v>
      </c>
      <c r="C449" s="13">
        <v>41</v>
      </c>
      <c r="D449" s="5">
        <v>7</v>
      </c>
      <c r="E449" s="5">
        <v>0</v>
      </c>
      <c r="F449" s="21" t="s">
        <v>168</v>
      </c>
      <c r="G449" s="5" t="s">
        <v>323</v>
      </c>
      <c r="H449" s="5"/>
      <c r="I449" s="10"/>
      <c r="J449" s="10">
        <v>0.5</v>
      </c>
      <c r="K449" s="10">
        <v>0.5</v>
      </c>
      <c r="L449" s="64" t="s">
        <v>72</v>
      </c>
      <c r="M449" s="66">
        <v>100</v>
      </c>
      <c r="N449" s="5" t="s">
        <v>54</v>
      </c>
      <c r="O449" s="5" t="s">
        <v>21</v>
      </c>
      <c r="P449" s="11">
        <v>0.5</v>
      </c>
      <c r="Q449" s="11"/>
      <c r="R449" s="1" t="s">
        <v>565</v>
      </c>
      <c r="S449" s="11">
        <v>1</v>
      </c>
      <c r="T449" s="1" t="s">
        <v>566</v>
      </c>
      <c r="U449" s="43"/>
      <c r="V449" s="43"/>
    </row>
    <row r="450" spans="1:22" s="29" customFormat="1" ht="72" x14ac:dyDescent="0.25">
      <c r="A450" s="5">
        <v>1</v>
      </c>
      <c r="B450" s="5">
        <v>6</v>
      </c>
      <c r="C450" s="13">
        <v>41</v>
      </c>
      <c r="D450" s="5">
        <v>8</v>
      </c>
      <c r="E450" s="5">
        <v>0</v>
      </c>
      <c r="F450" s="21" t="s">
        <v>169</v>
      </c>
      <c r="G450" s="5" t="s">
        <v>323</v>
      </c>
      <c r="H450" s="5"/>
      <c r="I450" s="10"/>
      <c r="J450" s="10">
        <v>0.5</v>
      </c>
      <c r="K450" s="10">
        <v>0.5</v>
      </c>
      <c r="L450" s="64" t="s">
        <v>72</v>
      </c>
      <c r="M450" s="65">
        <v>101</v>
      </c>
      <c r="N450" s="5" t="s">
        <v>54</v>
      </c>
      <c r="O450" s="5" t="s">
        <v>21</v>
      </c>
      <c r="P450" s="11">
        <v>1</v>
      </c>
      <c r="Q450" s="11"/>
      <c r="R450" s="2" t="s">
        <v>376</v>
      </c>
      <c r="S450" s="11">
        <v>1</v>
      </c>
      <c r="T450" s="2" t="s">
        <v>569</v>
      </c>
      <c r="U450" s="44"/>
      <c r="V450" s="44"/>
    </row>
    <row r="451" spans="1:22" s="29" customFormat="1" ht="72" x14ac:dyDescent="0.25">
      <c r="A451" s="5">
        <v>1</v>
      </c>
      <c r="B451" s="5">
        <v>6</v>
      </c>
      <c r="C451" s="13">
        <v>41</v>
      </c>
      <c r="D451" s="5">
        <v>9</v>
      </c>
      <c r="E451" s="5">
        <v>0</v>
      </c>
      <c r="F451" s="21" t="s">
        <v>170</v>
      </c>
      <c r="G451" s="5" t="s">
        <v>323</v>
      </c>
      <c r="H451" s="5"/>
      <c r="I451" s="10"/>
      <c r="J451" s="10">
        <v>0.5</v>
      </c>
      <c r="K451" s="10">
        <v>0.5</v>
      </c>
      <c r="L451" s="64" t="s">
        <v>72</v>
      </c>
      <c r="M451" s="66">
        <v>102</v>
      </c>
      <c r="N451" s="5" t="s">
        <v>54</v>
      </c>
      <c r="O451" s="5" t="s">
        <v>21</v>
      </c>
      <c r="P451" s="11">
        <v>0.5</v>
      </c>
      <c r="Q451" s="11">
        <v>0.5</v>
      </c>
      <c r="R451" s="1" t="s">
        <v>568</v>
      </c>
      <c r="S451" s="11">
        <v>1</v>
      </c>
      <c r="T451" s="1" t="s">
        <v>568</v>
      </c>
      <c r="U451" s="43"/>
      <c r="V451" s="43"/>
    </row>
    <row r="452" spans="1:22" s="29" customFormat="1" ht="72" x14ac:dyDescent="0.25">
      <c r="A452" s="5">
        <v>1</v>
      </c>
      <c r="B452" s="5">
        <v>6</v>
      </c>
      <c r="C452" s="13">
        <v>41</v>
      </c>
      <c r="D452" s="5">
        <v>10</v>
      </c>
      <c r="E452" s="5">
        <v>0</v>
      </c>
      <c r="F452" s="21" t="s">
        <v>171</v>
      </c>
      <c r="G452" s="5" t="s">
        <v>323</v>
      </c>
      <c r="H452" s="5"/>
      <c r="I452" s="10"/>
      <c r="J452" s="10">
        <v>0.5</v>
      </c>
      <c r="K452" s="10">
        <v>0.5</v>
      </c>
      <c r="L452" s="64" t="s">
        <v>72</v>
      </c>
      <c r="M452" s="65">
        <v>103</v>
      </c>
      <c r="N452" s="5" t="s">
        <v>54</v>
      </c>
      <c r="O452" s="5" t="s">
        <v>21</v>
      </c>
      <c r="P452" s="11">
        <v>1</v>
      </c>
      <c r="Q452" s="11"/>
      <c r="R452" s="2" t="s">
        <v>376</v>
      </c>
      <c r="S452" s="11">
        <v>1</v>
      </c>
      <c r="T452" s="2" t="s">
        <v>570</v>
      </c>
      <c r="U452" s="44"/>
      <c r="V452" s="44"/>
    </row>
    <row r="453" spans="1:22" s="29" customFormat="1" ht="120" x14ac:dyDescent="0.25">
      <c r="A453" s="5">
        <v>1</v>
      </c>
      <c r="B453" s="5">
        <v>6</v>
      </c>
      <c r="C453" s="13">
        <v>42</v>
      </c>
      <c r="D453" s="5">
        <v>0</v>
      </c>
      <c r="E453" s="5">
        <v>0</v>
      </c>
      <c r="F453" s="21" t="s">
        <v>348</v>
      </c>
      <c r="G453" s="5" t="s">
        <v>324</v>
      </c>
      <c r="H453" s="5"/>
      <c r="I453" s="10"/>
      <c r="J453" s="10"/>
      <c r="K453" s="10"/>
      <c r="L453" s="64" t="s">
        <v>72</v>
      </c>
      <c r="M453" s="66">
        <v>104</v>
      </c>
      <c r="N453" s="5" t="s">
        <v>54</v>
      </c>
      <c r="O453" s="5" t="s">
        <v>21</v>
      </c>
      <c r="P453" s="17"/>
      <c r="Q453" s="17"/>
      <c r="R453" s="2"/>
      <c r="S453" s="13"/>
      <c r="T453" s="2" t="s">
        <v>571</v>
      </c>
      <c r="U453" s="44"/>
      <c r="V453" s="44"/>
    </row>
    <row r="454" spans="1:22" s="29" customFormat="1" ht="252" x14ac:dyDescent="0.25">
      <c r="A454" s="5">
        <v>1</v>
      </c>
      <c r="B454" s="5">
        <v>6</v>
      </c>
      <c r="C454" s="13">
        <v>42</v>
      </c>
      <c r="D454" s="5">
        <v>1</v>
      </c>
      <c r="E454" s="5">
        <v>0</v>
      </c>
      <c r="F454" s="21" t="s">
        <v>172</v>
      </c>
      <c r="G454" s="5" t="s">
        <v>173</v>
      </c>
      <c r="H454" s="10">
        <v>0.5</v>
      </c>
      <c r="I454" s="10">
        <v>0.5</v>
      </c>
      <c r="J454" s="10"/>
      <c r="K454" s="10"/>
      <c r="L454" s="64" t="s">
        <v>72</v>
      </c>
      <c r="M454" s="65">
        <v>105</v>
      </c>
      <c r="N454" s="5" t="s">
        <v>54</v>
      </c>
      <c r="O454" s="5" t="s">
        <v>21</v>
      </c>
      <c r="P454" s="11">
        <v>1</v>
      </c>
      <c r="Q454" s="11"/>
      <c r="R454" s="2" t="s">
        <v>572</v>
      </c>
      <c r="S454" s="11">
        <v>1</v>
      </c>
      <c r="T454" s="2" t="s">
        <v>573</v>
      </c>
      <c r="U454" s="44"/>
      <c r="V454" s="44"/>
    </row>
    <row r="455" spans="1:22" ht="409.5" x14ac:dyDescent="0.25">
      <c r="A455" s="5">
        <v>1</v>
      </c>
      <c r="B455" s="5">
        <v>6</v>
      </c>
      <c r="C455" s="13">
        <v>42</v>
      </c>
      <c r="D455" s="5">
        <v>2</v>
      </c>
      <c r="E455" s="5">
        <v>0</v>
      </c>
      <c r="F455" s="21" t="s">
        <v>174</v>
      </c>
      <c r="G455" s="5" t="s">
        <v>173</v>
      </c>
      <c r="H455" s="10">
        <v>0.25</v>
      </c>
      <c r="I455" s="10">
        <v>0.25</v>
      </c>
      <c r="J455" s="10">
        <v>0.25</v>
      </c>
      <c r="K455" s="10">
        <v>0.25</v>
      </c>
      <c r="L455" s="64" t="s">
        <v>72</v>
      </c>
      <c r="M455" s="66">
        <v>106</v>
      </c>
      <c r="N455" s="5" t="s">
        <v>54</v>
      </c>
      <c r="O455" s="5" t="s">
        <v>21</v>
      </c>
      <c r="P455" s="11">
        <v>0</v>
      </c>
      <c r="Q455" s="11">
        <v>0.32</v>
      </c>
      <c r="R455" s="1" t="s">
        <v>574</v>
      </c>
      <c r="S455" s="11">
        <f>20/62</f>
        <v>0.32258064516129031</v>
      </c>
      <c r="T455" s="1" t="s">
        <v>575</v>
      </c>
      <c r="U455" s="1" t="s">
        <v>436</v>
      </c>
      <c r="V455" s="1" t="s">
        <v>417</v>
      </c>
    </row>
    <row r="456" spans="1:22" s="29" customFormat="1" ht="409.5" x14ac:dyDescent="0.25">
      <c r="A456" s="5">
        <v>1</v>
      </c>
      <c r="B456" s="5">
        <v>6</v>
      </c>
      <c r="C456" s="13">
        <v>42</v>
      </c>
      <c r="D456" s="5">
        <v>3</v>
      </c>
      <c r="E456" s="5">
        <v>0</v>
      </c>
      <c r="F456" s="21" t="s">
        <v>175</v>
      </c>
      <c r="G456" s="5" t="s">
        <v>173</v>
      </c>
      <c r="H456" s="10"/>
      <c r="I456" s="10">
        <v>0.25</v>
      </c>
      <c r="J456" s="10">
        <v>0.5</v>
      </c>
      <c r="K456" s="10">
        <v>0.25</v>
      </c>
      <c r="L456" s="64" t="s">
        <v>72</v>
      </c>
      <c r="M456" s="65">
        <v>107</v>
      </c>
      <c r="N456" s="5" t="s">
        <v>54</v>
      </c>
      <c r="O456" s="5" t="s">
        <v>21</v>
      </c>
      <c r="P456" s="11">
        <v>0</v>
      </c>
      <c r="Q456" s="11"/>
      <c r="R456" s="2" t="s">
        <v>576</v>
      </c>
      <c r="S456" s="11">
        <v>0</v>
      </c>
      <c r="T456" s="2" t="s">
        <v>576</v>
      </c>
      <c r="U456" s="1" t="s">
        <v>436</v>
      </c>
      <c r="V456" s="1" t="s">
        <v>417</v>
      </c>
    </row>
    <row r="457" spans="1:22" s="29" customFormat="1" ht="409.5" x14ac:dyDescent="0.25">
      <c r="A457" s="5">
        <v>1</v>
      </c>
      <c r="B457" s="5">
        <v>6</v>
      </c>
      <c r="C457" s="13">
        <v>42</v>
      </c>
      <c r="D457" s="5">
        <v>4</v>
      </c>
      <c r="E457" s="5">
        <v>0</v>
      </c>
      <c r="F457" s="21" t="s">
        <v>176</v>
      </c>
      <c r="G457" s="5" t="s">
        <v>173</v>
      </c>
      <c r="H457" s="10"/>
      <c r="I457" s="10">
        <v>0.25</v>
      </c>
      <c r="J457" s="10">
        <v>0.5</v>
      </c>
      <c r="K457" s="10">
        <v>0.25</v>
      </c>
      <c r="L457" s="64" t="s">
        <v>72</v>
      </c>
      <c r="M457" s="66">
        <v>108</v>
      </c>
      <c r="N457" s="5" t="s">
        <v>54</v>
      </c>
      <c r="O457" s="5" t="s">
        <v>21</v>
      </c>
      <c r="P457" s="11">
        <v>0.75</v>
      </c>
      <c r="Q457" s="11">
        <v>0.05</v>
      </c>
      <c r="R457" s="2" t="s">
        <v>577</v>
      </c>
      <c r="S457" s="11">
        <v>0.8</v>
      </c>
      <c r="T457" s="2" t="s">
        <v>578</v>
      </c>
      <c r="U457" s="1" t="s">
        <v>436</v>
      </c>
      <c r="V457" s="1" t="s">
        <v>416</v>
      </c>
    </row>
    <row r="458" spans="1:22" s="29" customFormat="1" ht="409.5" x14ac:dyDescent="0.25">
      <c r="A458" s="5">
        <v>1</v>
      </c>
      <c r="B458" s="5">
        <v>6</v>
      </c>
      <c r="C458" s="13">
        <v>42</v>
      </c>
      <c r="D458" s="5">
        <v>5</v>
      </c>
      <c r="E458" s="5">
        <v>0</v>
      </c>
      <c r="F458" s="21" t="s">
        <v>177</v>
      </c>
      <c r="G458" s="5" t="s">
        <v>173</v>
      </c>
      <c r="H458" s="10">
        <v>0.25</v>
      </c>
      <c r="I458" s="10">
        <v>0.25</v>
      </c>
      <c r="J458" s="10">
        <v>0.25</v>
      </c>
      <c r="K458" s="10">
        <v>0.25</v>
      </c>
      <c r="L458" s="64" t="s">
        <v>72</v>
      </c>
      <c r="M458" s="65">
        <v>109</v>
      </c>
      <c r="N458" s="5" t="s">
        <v>54</v>
      </c>
      <c r="O458" s="5" t="s">
        <v>21</v>
      </c>
      <c r="P458" s="11">
        <v>0</v>
      </c>
      <c r="Q458" s="11"/>
      <c r="R458" s="1" t="s">
        <v>552</v>
      </c>
      <c r="S458" s="11">
        <v>0</v>
      </c>
      <c r="T458" s="1" t="s">
        <v>552</v>
      </c>
      <c r="U458" s="1" t="s">
        <v>436</v>
      </c>
      <c r="V458" s="1" t="s">
        <v>417</v>
      </c>
    </row>
    <row r="459" spans="1:22" s="29" customFormat="1" ht="324" x14ac:dyDescent="0.25">
      <c r="A459" s="5">
        <v>1</v>
      </c>
      <c r="B459" s="5">
        <v>6</v>
      </c>
      <c r="C459" s="13">
        <v>42</v>
      </c>
      <c r="D459" s="5">
        <v>6</v>
      </c>
      <c r="E459" s="5">
        <v>0</v>
      </c>
      <c r="F459" s="21" t="s">
        <v>178</v>
      </c>
      <c r="G459" s="5" t="s">
        <v>173</v>
      </c>
      <c r="H459" s="10">
        <v>0.25</v>
      </c>
      <c r="I459" s="10">
        <v>0.25</v>
      </c>
      <c r="J459" s="10">
        <v>0.25</v>
      </c>
      <c r="K459" s="10">
        <v>0.25</v>
      </c>
      <c r="L459" s="64" t="s">
        <v>72</v>
      </c>
      <c r="M459" s="66">
        <v>110</v>
      </c>
      <c r="N459" s="5" t="s">
        <v>54</v>
      </c>
      <c r="O459" s="5" t="s">
        <v>21</v>
      </c>
      <c r="P459" s="11">
        <v>0.75</v>
      </c>
      <c r="Q459" s="11">
        <v>0.2</v>
      </c>
      <c r="R459" s="1" t="s">
        <v>579</v>
      </c>
      <c r="S459" s="11">
        <v>0.95</v>
      </c>
      <c r="T459" s="1" t="s">
        <v>580</v>
      </c>
      <c r="U459" s="43"/>
      <c r="V459" s="43"/>
    </row>
    <row r="460" spans="1:22" s="29" customFormat="1" ht="409.5" x14ac:dyDescent="0.25">
      <c r="A460" s="5">
        <v>1</v>
      </c>
      <c r="B460" s="5">
        <v>6</v>
      </c>
      <c r="C460" s="13">
        <v>42</v>
      </c>
      <c r="D460" s="5">
        <v>7</v>
      </c>
      <c r="E460" s="5">
        <v>0</v>
      </c>
      <c r="F460" s="21" t="s">
        <v>179</v>
      </c>
      <c r="G460" s="5" t="s">
        <v>173</v>
      </c>
      <c r="H460" s="10">
        <v>0.25</v>
      </c>
      <c r="I460" s="10">
        <v>0.25</v>
      </c>
      <c r="J460" s="10">
        <v>0.25</v>
      </c>
      <c r="K460" s="10">
        <v>0.25</v>
      </c>
      <c r="L460" s="64" t="s">
        <v>72</v>
      </c>
      <c r="M460" s="65">
        <v>111</v>
      </c>
      <c r="N460" s="5" t="s">
        <v>54</v>
      </c>
      <c r="O460" s="5" t="s">
        <v>21</v>
      </c>
      <c r="P460" s="11">
        <v>0</v>
      </c>
      <c r="Q460" s="11">
        <v>0</v>
      </c>
      <c r="R460" s="1" t="s">
        <v>552</v>
      </c>
      <c r="S460" s="11">
        <v>0</v>
      </c>
      <c r="T460" s="1" t="s">
        <v>552</v>
      </c>
      <c r="U460" s="1" t="s">
        <v>436</v>
      </c>
      <c r="V460" s="1" t="s">
        <v>417</v>
      </c>
    </row>
    <row r="461" spans="1:22" s="29" customFormat="1" ht="409.5" x14ac:dyDescent="0.25">
      <c r="A461" s="5">
        <v>1</v>
      </c>
      <c r="B461" s="5">
        <v>6</v>
      </c>
      <c r="C461" s="13">
        <v>42</v>
      </c>
      <c r="D461" s="5">
        <v>8</v>
      </c>
      <c r="E461" s="5">
        <v>0</v>
      </c>
      <c r="F461" s="21" t="s">
        <v>180</v>
      </c>
      <c r="G461" s="5" t="s">
        <v>173</v>
      </c>
      <c r="H461" s="10"/>
      <c r="I461" s="10">
        <v>0.25</v>
      </c>
      <c r="J461" s="10">
        <v>0.5</v>
      </c>
      <c r="K461" s="10">
        <v>0.25</v>
      </c>
      <c r="L461" s="64" t="s">
        <v>72</v>
      </c>
      <c r="M461" s="66">
        <v>112</v>
      </c>
      <c r="N461" s="5" t="s">
        <v>54</v>
      </c>
      <c r="O461" s="5" t="s">
        <v>21</v>
      </c>
      <c r="P461" s="11">
        <v>0</v>
      </c>
      <c r="Q461" s="11">
        <v>0</v>
      </c>
      <c r="R461" s="2" t="s">
        <v>581</v>
      </c>
      <c r="S461" s="11">
        <v>0</v>
      </c>
      <c r="T461" s="2" t="s">
        <v>581</v>
      </c>
      <c r="U461" s="1" t="s">
        <v>436</v>
      </c>
      <c r="V461" s="1" t="s">
        <v>417</v>
      </c>
    </row>
    <row r="462" spans="1:22" s="29" customFormat="1" ht="300" x14ac:dyDescent="0.25">
      <c r="A462" s="5">
        <v>1</v>
      </c>
      <c r="B462" s="5">
        <v>6</v>
      </c>
      <c r="C462" s="13">
        <v>42</v>
      </c>
      <c r="D462" s="5">
        <v>9</v>
      </c>
      <c r="E462" s="5">
        <v>0</v>
      </c>
      <c r="F462" s="21" t="s">
        <v>181</v>
      </c>
      <c r="G462" s="5" t="s">
        <v>173</v>
      </c>
      <c r="H462" s="10">
        <v>0.5</v>
      </c>
      <c r="I462" s="10">
        <v>0.5</v>
      </c>
      <c r="J462" s="10"/>
      <c r="K462" s="10"/>
      <c r="L462" s="64" t="s">
        <v>72</v>
      </c>
      <c r="M462" s="65">
        <v>113</v>
      </c>
      <c r="N462" s="5" t="s">
        <v>54</v>
      </c>
      <c r="O462" s="5" t="s">
        <v>21</v>
      </c>
      <c r="P462" s="11">
        <v>1</v>
      </c>
      <c r="Q462" s="11">
        <v>1</v>
      </c>
      <c r="R462" s="1" t="s">
        <v>582</v>
      </c>
      <c r="S462" s="11">
        <v>1</v>
      </c>
      <c r="T462" s="2" t="s">
        <v>583</v>
      </c>
      <c r="U462" s="44"/>
      <c r="V462" s="44"/>
    </row>
    <row r="463" spans="1:22" s="29" customFormat="1" ht="409.5" x14ac:dyDescent="0.25">
      <c r="A463" s="5">
        <v>1</v>
      </c>
      <c r="B463" s="5">
        <v>6</v>
      </c>
      <c r="C463" s="13">
        <v>42</v>
      </c>
      <c r="D463" s="5">
        <v>10</v>
      </c>
      <c r="E463" s="5">
        <v>0</v>
      </c>
      <c r="F463" s="21" t="s">
        <v>182</v>
      </c>
      <c r="G463" s="5" t="s">
        <v>173</v>
      </c>
      <c r="H463" s="10">
        <v>0.25</v>
      </c>
      <c r="I463" s="10">
        <v>0.25</v>
      </c>
      <c r="J463" s="10">
        <v>0.25</v>
      </c>
      <c r="K463" s="10">
        <v>0.25</v>
      </c>
      <c r="L463" s="64" t="s">
        <v>72</v>
      </c>
      <c r="M463" s="66">
        <v>114</v>
      </c>
      <c r="N463" s="5" t="s">
        <v>54</v>
      </c>
      <c r="O463" s="5" t="s">
        <v>21</v>
      </c>
      <c r="P463" s="11">
        <v>0.15</v>
      </c>
      <c r="Q463" s="11">
        <v>0.13</v>
      </c>
      <c r="R463" s="1" t="s">
        <v>584</v>
      </c>
      <c r="S463" s="11">
        <f>359/1278</f>
        <v>0.2809076682316119</v>
      </c>
      <c r="T463" s="1" t="s">
        <v>585</v>
      </c>
      <c r="U463" s="1" t="s">
        <v>436</v>
      </c>
      <c r="V463" s="1" t="s">
        <v>417</v>
      </c>
    </row>
    <row r="464" spans="1:22" s="29" customFormat="1" ht="409.5" x14ac:dyDescent="0.25">
      <c r="A464" s="5">
        <v>1</v>
      </c>
      <c r="B464" s="5">
        <v>6</v>
      </c>
      <c r="C464" s="13">
        <v>42</v>
      </c>
      <c r="D464" s="5">
        <v>11</v>
      </c>
      <c r="E464" s="5">
        <v>0</v>
      </c>
      <c r="F464" s="21" t="s">
        <v>183</v>
      </c>
      <c r="G464" s="5" t="s">
        <v>173</v>
      </c>
      <c r="H464" s="10">
        <v>0.25</v>
      </c>
      <c r="I464" s="10">
        <v>0.25</v>
      </c>
      <c r="J464" s="10">
        <v>0.25</v>
      </c>
      <c r="K464" s="10">
        <v>0.25</v>
      </c>
      <c r="L464" s="64" t="s">
        <v>72</v>
      </c>
      <c r="M464" s="65">
        <v>115</v>
      </c>
      <c r="N464" s="5" t="s">
        <v>54</v>
      </c>
      <c r="O464" s="5" t="s">
        <v>21</v>
      </c>
      <c r="P464" s="11">
        <v>0</v>
      </c>
      <c r="Q464" s="11">
        <v>0</v>
      </c>
      <c r="R464" s="2" t="s">
        <v>586</v>
      </c>
      <c r="S464" s="11">
        <v>0</v>
      </c>
      <c r="T464" s="2" t="s">
        <v>587</v>
      </c>
      <c r="U464" s="1" t="s">
        <v>436</v>
      </c>
      <c r="V464" s="1" t="s">
        <v>417</v>
      </c>
    </row>
    <row r="465" spans="1:22" s="29" customFormat="1" ht="409.5" x14ac:dyDescent="0.25">
      <c r="A465" s="5">
        <v>1</v>
      </c>
      <c r="B465" s="5">
        <v>6</v>
      </c>
      <c r="C465" s="13">
        <v>42</v>
      </c>
      <c r="D465" s="5">
        <v>12</v>
      </c>
      <c r="E465" s="5">
        <v>0</v>
      </c>
      <c r="F465" s="21" t="s">
        <v>184</v>
      </c>
      <c r="G465" s="5" t="s">
        <v>173</v>
      </c>
      <c r="H465" s="10">
        <v>0.5</v>
      </c>
      <c r="I465" s="10">
        <v>0.5</v>
      </c>
      <c r="J465" s="10"/>
      <c r="K465" s="10"/>
      <c r="L465" s="64" t="s">
        <v>72</v>
      </c>
      <c r="M465" s="66">
        <v>116</v>
      </c>
      <c r="N465" s="5" t="s">
        <v>54</v>
      </c>
      <c r="O465" s="5" t="s">
        <v>21</v>
      </c>
      <c r="P465" s="11">
        <v>0</v>
      </c>
      <c r="Q465" s="11">
        <v>0</v>
      </c>
      <c r="R465" s="1" t="s">
        <v>588</v>
      </c>
      <c r="S465" s="11">
        <v>0</v>
      </c>
      <c r="T465" s="1" t="s">
        <v>589</v>
      </c>
      <c r="U465" s="1" t="s">
        <v>436</v>
      </c>
      <c r="V465" s="1" t="s">
        <v>417</v>
      </c>
    </row>
    <row r="466" spans="1:22" s="29" customFormat="1" ht="96" x14ac:dyDescent="0.25">
      <c r="A466" s="5">
        <v>1</v>
      </c>
      <c r="B466" s="5">
        <v>6</v>
      </c>
      <c r="C466" s="13">
        <v>43</v>
      </c>
      <c r="D466" s="5">
        <v>0</v>
      </c>
      <c r="E466" s="5">
        <v>0</v>
      </c>
      <c r="F466" s="30" t="s">
        <v>185</v>
      </c>
      <c r="G466" s="5" t="s">
        <v>71</v>
      </c>
      <c r="H466" s="10">
        <v>1</v>
      </c>
      <c r="I466" s="10">
        <v>1</v>
      </c>
      <c r="J466" s="10">
        <v>1</v>
      </c>
      <c r="K466" s="10">
        <v>1</v>
      </c>
      <c r="L466" s="64" t="s">
        <v>72</v>
      </c>
      <c r="M466" s="65">
        <v>117</v>
      </c>
      <c r="N466" s="5" t="s">
        <v>54</v>
      </c>
      <c r="O466" s="5" t="s">
        <v>21</v>
      </c>
      <c r="P466" s="11">
        <v>1</v>
      </c>
      <c r="Q466" s="11">
        <v>1</v>
      </c>
      <c r="R466" s="2" t="s">
        <v>590</v>
      </c>
      <c r="S466" s="11">
        <v>1</v>
      </c>
      <c r="T466" s="2" t="s">
        <v>590</v>
      </c>
      <c r="U466" s="44"/>
      <c r="V466" s="44"/>
    </row>
    <row r="467" spans="1:22" s="29" customFormat="1" ht="156" x14ac:dyDescent="0.25">
      <c r="A467" s="5">
        <v>1</v>
      </c>
      <c r="B467" s="5">
        <v>6</v>
      </c>
      <c r="C467" s="13">
        <v>44</v>
      </c>
      <c r="D467" s="5">
        <v>0</v>
      </c>
      <c r="E467" s="5">
        <v>0</v>
      </c>
      <c r="F467" s="21" t="s">
        <v>186</v>
      </c>
      <c r="G467" s="5" t="s">
        <v>187</v>
      </c>
      <c r="H467" s="5" t="s">
        <v>15</v>
      </c>
      <c r="I467" s="10">
        <v>1</v>
      </c>
      <c r="J467" s="5" t="s">
        <v>15</v>
      </c>
      <c r="K467" s="5" t="s">
        <v>15</v>
      </c>
      <c r="L467" s="64" t="s">
        <v>72</v>
      </c>
      <c r="M467" s="66">
        <v>118</v>
      </c>
      <c r="N467" s="5" t="s">
        <v>115</v>
      </c>
      <c r="O467" s="5" t="s">
        <v>21</v>
      </c>
      <c r="P467" s="11">
        <v>1</v>
      </c>
      <c r="Q467" s="11"/>
      <c r="R467" s="1" t="s">
        <v>456</v>
      </c>
      <c r="S467" s="11">
        <v>1</v>
      </c>
      <c r="T467" s="1" t="s">
        <v>591</v>
      </c>
      <c r="U467" s="44"/>
      <c r="V467" s="44"/>
    </row>
    <row r="468" spans="1:22" s="29" customFormat="1" ht="36" x14ac:dyDescent="0.25">
      <c r="A468" s="167">
        <v>1</v>
      </c>
      <c r="B468" s="155">
        <v>7</v>
      </c>
      <c r="C468" s="155">
        <v>0</v>
      </c>
      <c r="D468" s="155">
        <v>0</v>
      </c>
      <c r="E468" s="155">
        <v>0</v>
      </c>
      <c r="F468" s="177" t="s">
        <v>2859</v>
      </c>
      <c r="G468" s="178"/>
      <c r="H468" s="178"/>
      <c r="I468" s="178"/>
      <c r="J468" s="178"/>
      <c r="K468" s="178"/>
      <c r="L468" s="178"/>
      <c r="M468" s="178"/>
      <c r="N468" s="178"/>
      <c r="O468" s="178"/>
      <c r="P468" s="157"/>
      <c r="Q468" s="157"/>
      <c r="R468" s="158"/>
      <c r="S468" s="157"/>
      <c r="T468" s="158"/>
      <c r="U468" s="158"/>
      <c r="V468" s="158"/>
    </row>
    <row r="469" spans="1:22" s="29" customFormat="1" ht="409.5" x14ac:dyDescent="0.25">
      <c r="A469" s="4">
        <v>1</v>
      </c>
      <c r="B469" s="4">
        <v>7</v>
      </c>
      <c r="C469" s="4">
        <v>1</v>
      </c>
      <c r="D469" s="4">
        <v>0</v>
      </c>
      <c r="E469" s="4">
        <v>0</v>
      </c>
      <c r="F469" s="172" t="s">
        <v>2860</v>
      </c>
      <c r="G469" s="4" t="s">
        <v>2861</v>
      </c>
      <c r="H469" s="173">
        <v>1</v>
      </c>
      <c r="I469" s="173">
        <v>1</v>
      </c>
      <c r="J469" s="173">
        <v>1</v>
      </c>
      <c r="K469" s="173">
        <v>1</v>
      </c>
      <c r="L469" s="156" t="s">
        <v>2757</v>
      </c>
      <c r="M469" s="156">
        <v>34</v>
      </c>
      <c r="N469" s="4" t="s">
        <v>2795</v>
      </c>
      <c r="O469" s="4" t="s">
        <v>14</v>
      </c>
      <c r="P469" s="163">
        <v>1</v>
      </c>
      <c r="Q469" s="163">
        <v>1</v>
      </c>
      <c r="R469" s="41" t="s">
        <v>2862</v>
      </c>
      <c r="S469" s="7">
        <v>1</v>
      </c>
      <c r="T469" s="41" t="s">
        <v>2863</v>
      </c>
      <c r="U469" s="44"/>
      <c r="V469" s="44"/>
    </row>
    <row r="470" spans="1:22" s="29" customFormat="1" ht="409.5" x14ac:dyDescent="0.25">
      <c r="A470" s="4">
        <v>1</v>
      </c>
      <c r="B470" s="4">
        <v>7</v>
      </c>
      <c r="C470" s="4">
        <v>1</v>
      </c>
      <c r="D470" s="4">
        <v>0</v>
      </c>
      <c r="E470" s="4">
        <v>0</v>
      </c>
      <c r="F470" s="172"/>
      <c r="G470" s="4"/>
      <c r="H470" s="173"/>
      <c r="I470" s="173"/>
      <c r="J470" s="173"/>
      <c r="K470" s="173"/>
      <c r="L470" s="156" t="s">
        <v>2757</v>
      </c>
      <c r="M470" s="156">
        <v>35</v>
      </c>
      <c r="N470" s="4"/>
      <c r="O470" s="4"/>
      <c r="P470" s="163"/>
      <c r="Q470" s="163"/>
      <c r="R470" s="27" t="s">
        <v>2864</v>
      </c>
      <c r="S470" s="17"/>
      <c r="T470" s="27" t="s">
        <v>2865</v>
      </c>
      <c r="U470" s="44"/>
      <c r="V470" s="44"/>
    </row>
    <row r="471" spans="1:22" s="29" customFormat="1" ht="36" x14ac:dyDescent="0.25">
      <c r="A471" s="33">
        <v>1</v>
      </c>
      <c r="B471" s="14">
        <v>8</v>
      </c>
      <c r="C471" s="48">
        <v>0</v>
      </c>
      <c r="D471" s="14">
        <v>0</v>
      </c>
      <c r="E471" s="14">
        <v>0</v>
      </c>
      <c r="F471" s="38" t="s">
        <v>1823</v>
      </c>
      <c r="G471" s="12"/>
      <c r="H471" s="12"/>
      <c r="I471" s="12"/>
      <c r="J471" s="12"/>
      <c r="K471" s="12"/>
      <c r="L471" s="12"/>
      <c r="M471" s="12"/>
      <c r="N471" s="12"/>
      <c r="O471" s="12"/>
      <c r="P471" s="19"/>
      <c r="Q471" s="19"/>
      <c r="R471" s="35"/>
      <c r="S471" s="63"/>
      <c r="T471" s="35"/>
      <c r="U471" s="35"/>
      <c r="V471" s="35"/>
    </row>
    <row r="472" spans="1:22" s="29" customFormat="1" ht="84" x14ac:dyDescent="0.25">
      <c r="A472" s="4">
        <v>1</v>
      </c>
      <c r="B472" s="4">
        <v>8</v>
      </c>
      <c r="C472" s="4">
        <v>1</v>
      </c>
      <c r="D472" s="4">
        <v>0</v>
      </c>
      <c r="E472" s="4">
        <v>0</v>
      </c>
      <c r="F472" s="171" t="s">
        <v>2866</v>
      </c>
      <c r="G472" s="4" t="s">
        <v>2867</v>
      </c>
      <c r="H472" s="4"/>
      <c r="I472" s="4"/>
      <c r="J472" s="4">
        <v>1</v>
      </c>
      <c r="K472" s="4"/>
      <c r="L472" s="156" t="s">
        <v>2757</v>
      </c>
      <c r="M472" s="156">
        <v>37</v>
      </c>
      <c r="N472" s="4" t="s">
        <v>2868</v>
      </c>
      <c r="O472" s="4" t="s">
        <v>14</v>
      </c>
      <c r="P472" s="163">
        <v>1</v>
      </c>
      <c r="Q472" s="163"/>
      <c r="R472" s="171" t="s">
        <v>2784</v>
      </c>
      <c r="S472" s="17">
        <v>1</v>
      </c>
      <c r="T472" s="171" t="s">
        <v>2869</v>
      </c>
      <c r="U472" s="44"/>
      <c r="V472" s="44"/>
    </row>
    <row r="473" spans="1:22" ht="276" x14ac:dyDescent="0.25">
      <c r="A473" s="4">
        <v>1</v>
      </c>
      <c r="B473" s="4">
        <v>8</v>
      </c>
      <c r="C473" s="4">
        <v>2</v>
      </c>
      <c r="D473" s="4">
        <v>0</v>
      </c>
      <c r="E473" s="4">
        <v>0</v>
      </c>
      <c r="F473" s="171" t="s">
        <v>2870</v>
      </c>
      <c r="G473" s="4" t="s">
        <v>2871</v>
      </c>
      <c r="H473" s="173">
        <v>1</v>
      </c>
      <c r="I473" s="173">
        <v>1</v>
      </c>
      <c r="J473" s="173">
        <v>1</v>
      </c>
      <c r="K473" s="173">
        <v>1</v>
      </c>
      <c r="L473" s="156" t="s">
        <v>2757</v>
      </c>
      <c r="M473" s="156">
        <v>38</v>
      </c>
      <c r="N473" s="4" t="s">
        <v>2795</v>
      </c>
      <c r="O473" s="4" t="s">
        <v>2872</v>
      </c>
      <c r="P473" s="163">
        <v>1</v>
      </c>
      <c r="Q473" s="163">
        <v>1</v>
      </c>
      <c r="R473" s="41" t="s">
        <v>2873</v>
      </c>
      <c r="S473" s="7">
        <v>1</v>
      </c>
      <c r="T473" s="41" t="s">
        <v>2874</v>
      </c>
      <c r="U473" s="41" t="s">
        <v>2875</v>
      </c>
      <c r="V473" s="41" t="s">
        <v>2876</v>
      </c>
    </row>
    <row r="474" spans="1:22" s="159" customFormat="1" ht="48" x14ac:dyDescent="0.25">
      <c r="A474" s="4">
        <v>1</v>
      </c>
      <c r="B474" s="4">
        <v>8</v>
      </c>
      <c r="C474" s="4">
        <v>3</v>
      </c>
      <c r="D474" s="4">
        <v>0</v>
      </c>
      <c r="E474" s="4">
        <v>0</v>
      </c>
      <c r="F474" s="171" t="s">
        <v>2877</v>
      </c>
      <c r="G474" s="4" t="s">
        <v>2878</v>
      </c>
      <c r="H474" s="173">
        <v>1</v>
      </c>
      <c r="I474" s="173">
        <v>1</v>
      </c>
      <c r="J474" s="173">
        <v>1</v>
      </c>
      <c r="K474" s="173">
        <v>1</v>
      </c>
      <c r="L474" s="156" t="s">
        <v>2757</v>
      </c>
      <c r="M474" s="156">
        <v>39</v>
      </c>
      <c r="N474" s="4" t="s">
        <v>2879</v>
      </c>
      <c r="O474" s="4" t="s">
        <v>2880</v>
      </c>
      <c r="P474" s="163">
        <v>1</v>
      </c>
      <c r="Q474" s="163">
        <v>1</v>
      </c>
      <c r="R474" s="41" t="s">
        <v>2881</v>
      </c>
      <c r="S474" s="7">
        <v>1</v>
      </c>
      <c r="T474" s="41" t="s">
        <v>2882</v>
      </c>
      <c r="U474" s="44"/>
      <c r="V474" s="44"/>
    </row>
    <row r="475" spans="1:22" s="159" customFormat="1" ht="396" x14ac:dyDescent="0.25">
      <c r="A475" s="4">
        <v>1</v>
      </c>
      <c r="B475" s="4">
        <v>8</v>
      </c>
      <c r="C475" s="4">
        <v>4</v>
      </c>
      <c r="D475" s="4">
        <v>0</v>
      </c>
      <c r="E475" s="4">
        <v>0</v>
      </c>
      <c r="F475" s="171" t="s">
        <v>2883</v>
      </c>
      <c r="G475" s="4" t="s">
        <v>2871</v>
      </c>
      <c r="H475" s="173">
        <v>1</v>
      </c>
      <c r="I475" s="173">
        <v>1</v>
      </c>
      <c r="J475" s="173">
        <v>1</v>
      </c>
      <c r="K475" s="173">
        <v>1</v>
      </c>
      <c r="L475" s="156" t="s">
        <v>2757</v>
      </c>
      <c r="M475" s="156">
        <v>40</v>
      </c>
      <c r="N475" s="4" t="s">
        <v>2757</v>
      </c>
      <c r="O475" s="4" t="s">
        <v>14</v>
      </c>
      <c r="P475" s="163">
        <v>1</v>
      </c>
      <c r="Q475" s="163">
        <v>1</v>
      </c>
      <c r="R475" s="27" t="s">
        <v>2884</v>
      </c>
      <c r="S475" s="17">
        <v>1</v>
      </c>
      <c r="T475" s="171" t="s">
        <v>2885</v>
      </c>
      <c r="U475" s="44"/>
      <c r="V475" s="44"/>
    </row>
    <row r="476" spans="1:22" ht="48" x14ac:dyDescent="0.25">
      <c r="A476" s="4">
        <v>1</v>
      </c>
      <c r="B476" s="4">
        <v>8</v>
      </c>
      <c r="C476" s="4">
        <v>5</v>
      </c>
      <c r="D476" s="4">
        <v>0</v>
      </c>
      <c r="E476" s="4">
        <v>0</v>
      </c>
      <c r="F476" s="171" t="s">
        <v>2886</v>
      </c>
      <c r="G476" s="4" t="s">
        <v>2887</v>
      </c>
      <c r="H476" s="173">
        <v>1</v>
      </c>
      <c r="I476" s="4"/>
      <c r="J476" s="4"/>
      <c r="K476" s="4"/>
      <c r="L476" s="156" t="s">
        <v>2757</v>
      </c>
      <c r="M476" s="156">
        <v>41</v>
      </c>
      <c r="N476" s="4" t="s">
        <v>2795</v>
      </c>
      <c r="O476" s="4" t="s">
        <v>14</v>
      </c>
      <c r="P476" s="163">
        <v>1</v>
      </c>
      <c r="Q476" s="163"/>
      <c r="R476" s="171" t="s">
        <v>2888</v>
      </c>
      <c r="S476" s="165">
        <v>1</v>
      </c>
      <c r="T476" s="30" t="s">
        <v>2889</v>
      </c>
      <c r="U476" s="166"/>
      <c r="V476" s="166"/>
    </row>
    <row r="477" spans="1:22" ht="409.5" x14ac:dyDescent="0.25">
      <c r="A477" s="4">
        <v>1</v>
      </c>
      <c r="B477" s="4">
        <v>8</v>
      </c>
      <c r="C477" s="4">
        <v>6</v>
      </c>
      <c r="D477" s="4">
        <v>0</v>
      </c>
      <c r="E477" s="4">
        <v>0</v>
      </c>
      <c r="F477" s="171" t="s">
        <v>2890</v>
      </c>
      <c r="G477" s="4" t="s">
        <v>2891</v>
      </c>
      <c r="H477" s="173">
        <v>1</v>
      </c>
      <c r="I477" s="173">
        <v>1</v>
      </c>
      <c r="J477" s="173">
        <v>1</v>
      </c>
      <c r="K477" s="173">
        <v>1</v>
      </c>
      <c r="L477" s="156" t="s">
        <v>2757</v>
      </c>
      <c r="M477" s="156">
        <v>42</v>
      </c>
      <c r="N477" s="4" t="s">
        <v>2795</v>
      </c>
      <c r="O477" s="4" t="s">
        <v>14</v>
      </c>
      <c r="P477" s="163">
        <v>1</v>
      </c>
      <c r="Q477" s="163">
        <v>1</v>
      </c>
      <c r="R477" s="30" t="s">
        <v>2892</v>
      </c>
      <c r="S477" s="7" t="s">
        <v>2727</v>
      </c>
      <c r="T477" s="30" t="s">
        <v>2893</v>
      </c>
      <c r="U477" s="166"/>
      <c r="V477" s="166"/>
    </row>
    <row r="478" spans="1:22" ht="409.5" x14ac:dyDescent="0.25">
      <c r="A478" s="4">
        <v>1</v>
      </c>
      <c r="B478" s="4">
        <v>8</v>
      </c>
      <c r="C478" s="4">
        <v>7</v>
      </c>
      <c r="D478" s="4">
        <v>0</v>
      </c>
      <c r="E478" s="4">
        <v>0</v>
      </c>
      <c r="F478" s="171" t="s">
        <v>2894</v>
      </c>
      <c r="G478" s="4" t="s">
        <v>2895</v>
      </c>
      <c r="H478" s="173">
        <v>1</v>
      </c>
      <c r="I478" s="173">
        <v>1</v>
      </c>
      <c r="J478" s="173">
        <v>1</v>
      </c>
      <c r="K478" s="173">
        <v>1</v>
      </c>
      <c r="L478" s="156" t="s">
        <v>2757</v>
      </c>
      <c r="M478" s="156">
        <v>43</v>
      </c>
      <c r="N478" s="4" t="s">
        <v>2795</v>
      </c>
      <c r="O478" s="4" t="s">
        <v>14</v>
      </c>
      <c r="P478" s="163">
        <v>1</v>
      </c>
      <c r="Q478" s="163">
        <v>1</v>
      </c>
      <c r="R478" s="30" t="s">
        <v>2896</v>
      </c>
      <c r="S478" s="7" t="s">
        <v>2727</v>
      </c>
      <c r="T478" s="30" t="s">
        <v>2897</v>
      </c>
      <c r="U478" s="44"/>
      <c r="V478" s="44"/>
    </row>
    <row r="479" spans="1:22" ht="276" x14ac:dyDescent="0.25">
      <c r="A479" s="4">
        <v>1</v>
      </c>
      <c r="B479" s="4">
        <v>8</v>
      </c>
      <c r="C479" s="4">
        <v>7</v>
      </c>
      <c r="D479" s="4">
        <v>0</v>
      </c>
      <c r="E479" s="4">
        <v>0</v>
      </c>
      <c r="F479" s="171"/>
      <c r="G479" s="4"/>
      <c r="H479" s="173"/>
      <c r="I479" s="173"/>
      <c r="J479" s="173"/>
      <c r="K479" s="173"/>
      <c r="L479" s="156" t="s">
        <v>2757</v>
      </c>
      <c r="M479" s="156">
        <v>44</v>
      </c>
      <c r="N479" s="4" t="s">
        <v>2795</v>
      </c>
      <c r="O479" s="174"/>
      <c r="P479" s="174"/>
      <c r="Q479" s="174"/>
      <c r="R479" s="27" t="s">
        <v>2898</v>
      </c>
      <c r="S479" s="17"/>
      <c r="T479" s="44"/>
      <c r="U479" s="44"/>
      <c r="V479" s="44"/>
    </row>
    <row r="480" spans="1:22" ht="228" x14ac:dyDescent="0.25">
      <c r="A480" s="4">
        <v>1</v>
      </c>
      <c r="B480" s="4">
        <v>8</v>
      </c>
      <c r="C480" s="4">
        <v>8</v>
      </c>
      <c r="D480" s="4">
        <v>0</v>
      </c>
      <c r="E480" s="4">
        <v>0</v>
      </c>
      <c r="F480" s="171" t="s">
        <v>2899</v>
      </c>
      <c r="G480" s="4" t="s">
        <v>2900</v>
      </c>
      <c r="H480" s="173">
        <v>1</v>
      </c>
      <c r="I480" s="173">
        <v>1</v>
      </c>
      <c r="J480" s="173">
        <v>1</v>
      </c>
      <c r="K480" s="173">
        <v>1</v>
      </c>
      <c r="L480" s="156" t="s">
        <v>2757</v>
      </c>
      <c r="M480" s="156">
        <v>45</v>
      </c>
      <c r="N480" s="4" t="s">
        <v>2795</v>
      </c>
      <c r="O480" s="4" t="s">
        <v>14</v>
      </c>
      <c r="P480" s="163">
        <v>1</v>
      </c>
      <c r="Q480" s="163">
        <v>1</v>
      </c>
      <c r="R480" s="30" t="s">
        <v>2901</v>
      </c>
      <c r="S480" s="17">
        <v>1</v>
      </c>
      <c r="T480" s="171" t="s">
        <v>2902</v>
      </c>
      <c r="U480" s="44"/>
      <c r="V480" s="44"/>
    </row>
    <row r="481" spans="1:22" ht="409.5" x14ac:dyDescent="0.25">
      <c r="A481" s="4">
        <v>1</v>
      </c>
      <c r="B481" s="4">
        <v>8</v>
      </c>
      <c r="C481" s="4">
        <v>9</v>
      </c>
      <c r="D481" s="4">
        <v>0</v>
      </c>
      <c r="E481" s="4">
        <v>0</v>
      </c>
      <c r="F481" s="172" t="s">
        <v>2903</v>
      </c>
      <c r="G481" s="4" t="s">
        <v>2904</v>
      </c>
      <c r="H481" s="173">
        <v>0.2</v>
      </c>
      <c r="I481" s="173">
        <v>0.8</v>
      </c>
      <c r="J481" s="4"/>
      <c r="K481" s="4"/>
      <c r="L481" s="156" t="s">
        <v>2757</v>
      </c>
      <c r="M481" s="156">
        <v>46</v>
      </c>
      <c r="N481" s="4" t="s">
        <v>2905</v>
      </c>
      <c r="O481" s="4" t="s">
        <v>14</v>
      </c>
      <c r="P481" s="163">
        <v>1</v>
      </c>
      <c r="Q481" s="163"/>
      <c r="R481" s="30" t="s">
        <v>2888</v>
      </c>
      <c r="S481" s="17">
        <v>1</v>
      </c>
      <c r="T481" s="53" t="s">
        <v>2906</v>
      </c>
      <c r="U481" s="44"/>
      <c r="V481" s="44"/>
    </row>
    <row r="482" spans="1:22" ht="409.5" x14ac:dyDescent="0.25">
      <c r="A482" s="4">
        <v>1</v>
      </c>
      <c r="B482" s="4">
        <v>8</v>
      </c>
      <c r="C482" s="4">
        <v>9</v>
      </c>
      <c r="D482" s="4">
        <v>0</v>
      </c>
      <c r="E482" s="4">
        <v>0</v>
      </c>
      <c r="F482" s="172"/>
      <c r="G482" s="4"/>
      <c r="H482" s="173"/>
      <c r="I482" s="173"/>
      <c r="J482" s="4"/>
      <c r="K482" s="4"/>
      <c r="L482" s="156" t="s">
        <v>2757</v>
      </c>
      <c r="M482" s="156">
        <v>47</v>
      </c>
      <c r="N482" s="4" t="s">
        <v>2905</v>
      </c>
      <c r="O482" s="174"/>
      <c r="P482" s="174"/>
      <c r="Q482" s="174"/>
      <c r="R482" s="44"/>
      <c r="S482" s="17"/>
      <c r="T482" s="27" t="s">
        <v>2907</v>
      </c>
      <c r="U482" s="44"/>
      <c r="V482" s="44"/>
    </row>
    <row r="483" spans="1:22" ht="180" x14ac:dyDescent="0.25">
      <c r="A483" s="4">
        <v>1</v>
      </c>
      <c r="B483" s="4">
        <v>8</v>
      </c>
      <c r="C483" s="4">
        <v>10</v>
      </c>
      <c r="D483" s="4">
        <v>0</v>
      </c>
      <c r="E483" s="4">
        <v>0</v>
      </c>
      <c r="F483" s="172" t="s">
        <v>2908</v>
      </c>
      <c r="G483" s="4" t="s">
        <v>2909</v>
      </c>
      <c r="H483" s="173"/>
      <c r="I483" s="173">
        <v>1</v>
      </c>
      <c r="J483" s="173">
        <v>1</v>
      </c>
      <c r="K483" s="173"/>
      <c r="L483" s="156" t="s">
        <v>2757</v>
      </c>
      <c r="M483" s="156">
        <v>48</v>
      </c>
      <c r="N483" s="4" t="s">
        <v>2910</v>
      </c>
      <c r="O483" s="4" t="s">
        <v>14</v>
      </c>
      <c r="P483" s="163">
        <v>0.8</v>
      </c>
      <c r="Q483" s="163">
        <v>0.2</v>
      </c>
      <c r="R483" s="53" t="s">
        <v>2911</v>
      </c>
      <c r="S483" s="17">
        <v>1</v>
      </c>
      <c r="T483" s="53" t="s">
        <v>2912</v>
      </c>
      <c r="U483" s="44"/>
      <c r="V483" s="44"/>
    </row>
    <row r="484" spans="1:22" ht="96" x14ac:dyDescent="0.25">
      <c r="A484" s="4">
        <v>1</v>
      </c>
      <c r="B484" s="4">
        <v>8</v>
      </c>
      <c r="C484" s="4">
        <v>11</v>
      </c>
      <c r="D484" s="4">
        <v>0</v>
      </c>
      <c r="E484" s="4">
        <v>0</v>
      </c>
      <c r="F484" s="160" t="s">
        <v>2913</v>
      </c>
      <c r="G484" s="131" t="s">
        <v>2914</v>
      </c>
      <c r="H484" s="162">
        <v>1</v>
      </c>
      <c r="I484" s="162">
        <v>1</v>
      </c>
      <c r="J484" s="162">
        <v>1</v>
      </c>
      <c r="K484" s="162">
        <v>1</v>
      </c>
      <c r="L484" s="156" t="s">
        <v>2757</v>
      </c>
      <c r="M484" s="156">
        <v>49</v>
      </c>
      <c r="N484" s="131" t="s">
        <v>2910</v>
      </c>
      <c r="O484" s="131" t="s">
        <v>14</v>
      </c>
      <c r="P484" s="163">
        <v>1</v>
      </c>
      <c r="Q484" s="163">
        <v>1</v>
      </c>
      <c r="R484" s="180" t="s">
        <v>2915</v>
      </c>
      <c r="S484" s="17">
        <v>1</v>
      </c>
      <c r="T484" s="30" t="s">
        <v>2916</v>
      </c>
      <c r="U484" s="44"/>
      <c r="V484" s="44"/>
    </row>
    <row r="485" spans="1:22" ht="409.5" x14ac:dyDescent="0.25">
      <c r="A485" s="4">
        <v>1</v>
      </c>
      <c r="B485" s="4">
        <v>8</v>
      </c>
      <c r="C485" s="4">
        <v>12</v>
      </c>
      <c r="D485" s="4">
        <v>0</v>
      </c>
      <c r="E485" s="4">
        <v>0</v>
      </c>
      <c r="F485" s="160" t="s">
        <v>2917</v>
      </c>
      <c r="G485" s="131" t="s">
        <v>2918</v>
      </c>
      <c r="H485" s="162"/>
      <c r="I485" s="162">
        <v>1</v>
      </c>
      <c r="J485" s="162"/>
      <c r="K485" s="162"/>
      <c r="L485" s="156" t="s">
        <v>2757</v>
      </c>
      <c r="M485" s="156">
        <v>50</v>
      </c>
      <c r="N485" s="131" t="s">
        <v>2910</v>
      </c>
      <c r="O485" s="131" t="s">
        <v>14</v>
      </c>
      <c r="P485" s="163">
        <v>0.65</v>
      </c>
      <c r="Q485" s="163">
        <v>0.35</v>
      </c>
      <c r="R485" s="26" t="s">
        <v>2919</v>
      </c>
      <c r="S485" s="7" t="s">
        <v>2727</v>
      </c>
      <c r="T485" s="30" t="s">
        <v>2920</v>
      </c>
      <c r="U485" s="44"/>
      <c r="V485" s="44"/>
    </row>
    <row r="486" spans="1:22" ht="96" x14ac:dyDescent="0.25">
      <c r="A486" s="4">
        <v>1</v>
      </c>
      <c r="B486" s="4">
        <v>8</v>
      </c>
      <c r="C486" s="4">
        <v>13</v>
      </c>
      <c r="D486" s="4">
        <v>0</v>
      </c>
      <c r="E486" s="4">
        <v>0</v>
      </c>
      <c r="F486" s="171" t="s">
        <v>2921</v>
      </c>
      <c r="G486" s="4" t="s">
        <v>2922</v>
      </c>
      <c r="H486" s="173">
        <v>1</v>
      </c>
      <c r="I486" s="173">
        <v>1</v>
      </c>
      <c r="J486" s="173">
        <v>1</v>
      </c>
      <c r="K486" s="173">
        <v>1</v>
      </c>
      <c r="L486" s="156" t="s">
        <v>2757</v>
      </c>
      <c r="M486" s="156">
        <v>51</v>
      </c>
      <c r="N486" s="4" t="s">
        <v>2795</v>
      </c>
      <c r="O486" s="4" t="s">
        <v>14</v>
      </c>
      <c r="P486" s="163">
        <v>1</v>
      </c>
      <c r="Q486" s="163">
        <v>1</v>
      </c>
      <c r="R486" s="26" t="s">
        <v>2923</v>
      </c>
      <c r="S486" s="101" t="s">
        <v>2727</v>
      </c>
      <c r="T486" s="30" t="s">
        <v>2924</v>
      </c>
      <c r="U486" s="44"/>
      <c r="V486" s="44"/>
    </row>
    <row r="487" spans="1:22" ht="132" x14ac:dyDescent="0.25">
      <c r="A487" s="4">
        <v>1</v>
      </c>
      <c r="B487" s="4">
        <v>8</v>
      </c>
      <c r="C487" s="4">
        <v>14</v>
      </c>
      <c r="D487" s="4">
        <v>0</v>
      </c>
      <c r="E487" s="4">
        <v>0</v>
      </c>
      <c r="F487" s="171" t="s">
        <v>2925</v>
      </c>
      <c r="G487" s="4" t="s">
        <v>23</v>
      </c>
      <c r="H487" s="173">
        <v>0.6</v>
      </c>
      <c r="I487" s="173">
        <v>0.4</v>
      </c>
      <c r="J487" s="4"/>
      <c r="K487" s="4"/>
      <c r="L487" s="156" t="s">
        <v>2757</v>
      </c>
      <c r="M487" s="156">
        <v>52</v>
      </c>
      <c r="N487" s="4" t="s">
        <v>2795</v>
      </c>
      <c r="O487" s="4" t="s">
        <v>14</v>
      </c>
      <c r="P487" s="163">
        <v>1</v>
      </c>
      <c r="Q487" s="163"/>
      <c r="R487" s="30" t="s">
        <v>2926</v>
      </c>
      <c r="S487" s="17">
        <v>1</v>
      </c>
      <c r="T487" s="26" t="s">
        <v>2927</v>
      </c>
      <c r="U487" s="44"/>
      <c r="V487" s="44"/>
    </row>
    <row r="488" spans="1:22" ht="84" x14ac:dyDescent="0.25">
      <c r="A488" s="4">
        <v>1</v>
      </c>
      <c r="B488" s="4">
        <v>8</v>
      </c>
      <c r="C488" s="4">
        <v>15</v>
      </c>
      <c r="D488" s="4">
        <v>0</v>
      </c>
      <c r="E488" s="4">
        <v>0</v>
      </c>
      <c r="F488" s="171" t="s">
        <v>2928</v>
      </c>
      <c r="G488" s="4" t="s">
        <v>2929</v>
      </c>
      <c r="H488" s="173"/>
      <c r="I488" s="173">
        <v>1</v>
      </c>
      <c r="J488" s="173"/>
      <c r="K488" s="173"/>
      <c r="L488" s="156" t="s">
        <v>2757</v>
      </c>
      <c r="M488" s="156">
        <v>53</v>
      </c>
      <c r="N488" s="4" t="s">
        <v>2795</v>
      </c>
      <c r="O488" s="4" t="s">
        <v>14</v>
      </c>
      <c r="P488" s="163">
        <v>1</v>
      </c>
      <c r="Q488" s="163"/>
      <c r="R488" s="30" t="s">
        <v>2926</v>
      </c>
      <c r="S488" s="101" t="s">
        <v>2727</v>
      </c>
      <c r="T488" s="30" t="s">
        <v>2930</v>
      </c>
      <c r="U488" s="44"/>
      <c r="V488" s="44"/>
    </row>
    <row r="489" spans="1:22" ht="72" x14ac:dyDescent="0.25">
      <c r="A489" s="4">
        <v>1</v>
      </c>
      <c r="B489" s="4">
        <v>8</v>
      </c>
      <c r="C489" s="4">
        <v>16</v>
      </c>
      <c r="D489" s="4">
        <v>0</v>
      </c>
      <c r="E489" s="4">
        <v>0</v>
      </c>
      <c r="F489" s="171" t="s">
        <v>2931</v>
      </c>
      <c r="G489" s="4" t="s">
        <v>2932</v>
      </c>
      <c r="H489" s="173"/>
      <c r="I489" s="173">
        <v>1</v>
      </c>
      <c r="J489" s="173"/>
      <c r="K489" s="173">
        <v>1</v>
      </c>
      <c r="L489" s="156" t="s">
        <v>2757</v>
      </c>
      <c r="M489" s="156">
        <v>54</v>
      </c>
      <c r="N489" s="4" t="s">
        <v>2795</v>
      </c>
      <c r="O489" s="4" t="s">
        <v>14</v>
      </c>
      <c r="P489" s="163">
        <v>1</v>
      </c>
      <c r="Q489" s="163"/>
      <c r="R489" s="30" t="s">
        <v>2888</v>
      </c>
      <c r="S489" s="17">
        <v>1</v>
      </c>
      <c r="T489" s="30" t="s">
        <v>2933</v>
      </c>
      <c r="U489" s="44"/>
      <c r="V489" s="44"/>
    </row>
    <row r="490" spans="1:22" ht="396" x14ac:dyDescent="0.25">
      <c r="A490" s="4">
        <v>1</v>
      </c>
      <c r="B490" s="4">
        <v>8</v>
      </c>
      <c r="C490" s="4">
        <v>17</v>
      </c>
      <c r="D490" s="4">
        <v>0</v>
      </c>
      <c r="E490" s="4">
        <v>0</v>
      </c>
      <c r="F490" s="171" t="s">
        <v>2934</v>
      </c>
      <c r="G490" s="4" t="s">
        <v>2935</v>
      </c>
      <c r="H490" s="173">
        <v>1</v>
      </c>
      <c r="I490" s="173">
        <v>1</v>
      </c>
      <c r="J490" s="173">
        <v>1</v>
      </c>
      <c r="K490" s="173">
        <v>1</v>
      </c>
      <c r="L490" s="156" t="s">
        <v>2757</v>
      </c>
      <c r="M490" s="156">
        <v>55</v>
      </c>
      <c r="N490" s="4" t="s">
        <v>2936</v>
      </c>
      <c r="O490" s="4" t="s">
        <v>14</v>
      </c>
      <c r="P490" s="163">
        <v>1</v>
      </c>
      <c r="Q490" s="163">
        <v>1</v>
      </c>
      <c r="R490" s="30" t="s">
        <v>2937</v>
      </c>
      <c r="S490" s="101" t="s">
        <v>2727</v>
      </c>
      <c r="T490" s="30" t="s">
        <v>2938</v>
      </c>
      <c r="U490" s="44"/>
      <c r="V490" s="44"/>
    </row>
    <row r="491" spans="1:22" ht="409.5" x14ac:dyDescent="0.25">
      <c r="A491" s="4">
        <v>1</v>
      </c>
      <c r="B491" s="4">
        <v>8</v>
      </c>
      <c r="C491" s="4">
        <v>17</v>
      </c>
      <c r="D491" s="4">
        <v>0</v>
      </c>
      <c r="E491" s="4">
        <v>0</v>
      </c>
      <c r="F491" s="171"/>
      <c r="G491" s="4"/>
      <c r="H491" s="173"/>
      <c r="I491" s="173"/>
      <c r="J491" s="173"/>
      <c r="K491" s="173"/>
      <c r="L491" s="156" t="s">
        <v>2757</v>
      </c>
      <c r="M491" s="156">
        <v>56</v>
      </c>
      <c r="N491" s="4" t="s">
        <v>2936</v>
      </c>
      <c r="O491" s="174"/>
      <c r="P491" s="174"/>
      <c r="Q491" s="174"/>
      <c r="R491" s="27" t="s">
        <v>2939</v>
      </c>
      <c r="S491" s="17"/>
      <c r="T491" s="44"/>
      <c r="U491" s="44"/>
      <c r="V491" s="44"/>
    </row>
    <row r="492" spans="1:22" ht="372" x14ac:dyDescent="0.25">
      <c r="A492" s="4">
        <v>1</v>
      </c>
      <c r="B492" s="4">
        <v>8</v>
      </c>
      <c r="C492" s="4">
        <v>18</v>
      </c>
      <c r="D492" s="4">
        <v>0</v>
      </c>
      <c r="E492" s="4">
        <v>0</v>
      </c>
      <c r="F492" s="172" t="s">
        <v>2940</v>
      </c>
      <c r="G492" s="4" t="s">
        <v>2941</v>
      </c>
      <c r="H492" s="173">
        <v>0.5</v>
      </c>
      <c r="I492" s="173">
        <v>0.5</v>
      </c>
      <c r="J492" s="173"/>
      <c r="K492" s="173"/>
      <c r="L492" s="156" t="s">
        <v>2757</v>
      </c>
      <c r="M492" s="156">
        <v>57</v>
      </c>
      <c r="N492" s="4" t="s">
        <v>2942</v>
      </c>
      <c r="O492" s="4" t="s">
        <v>14</v>
      </c>
      <c r="P492" s="163">
        <v>1</v>
      </c>
      <c r="Q492" s="163"/>
      <c r="R492" s="53" t="s">
        <v>2888</v>
      </c>
      <c r="S492" s="17">
        <v>1</v>
      </c>
      <c r="T492" s="27" t="s">
        <v>2943</v>
      </c>
      <c r="U492" s="44"/>
      <c r="V492" s="44"/>
    </row>
    <row r="493" spans="1:22" ht="409.5" x14ac:dyDescent="0.25">
      <c r="A493" s="4">
        <v>1</v>
      </c>
      <c r="B493" s="4">
        <v>8</v>
      </c>
      <c r="C493" s="4">
        <v>19</v>
      </c>
      <c r="D493" s="4">
        <v>0</v>
      </c>
      <c r="E493" s="4">
        <v>0</v>
      </c>
      <c r="F493" s="171" t="s">
        <v>2944</v>
      </c>
      <c r="G493" s="4" t="s">
        <v>2945</v>
      </c>
      <c r="H493" s="4"/>
      <c r="I493" s="4"/>
      <c r="J493" s="173">
        <v>1</v>
      </c>
      <c r="K493" s="4"/>
      <c r="L493" s="156" t="s">
        <v>2757</v>
      </c>
      <c r="M493" s="156">
        <v>58</v>
      </c>
      <c r="N493" s="4" t="s">
        <v>794</v>
      </c>
      <c r="O493" s="4" t="s">
        <v>24</v>
      </c>
      <c r="P493" s="163">
        <v>1</v>
      </c>
      <c r="Q493" s="163"/>
      <c r="R493" s="26" t="s">
        <v>2946</v>
      </c>
      <c r="S493" s="17">
        <v>1</v>
      </c>
      <c r="T493" s="181" t="s">
        <v>2947</v>
      </c>
      <c r="U493" s="44"/>
      <c r="V493" s="44"/>
    </row>
    <row r="494" spans="1:22" ht="84" x14ac:dyDescent="0.25">
      <c r="A494" s="4">
        <v>1</v>
      </c>
      <c r="B494" s="4">
        <v>8</v>
      </c>
      <c r="C494" s="4">
        <v>20</v>
      </c>
      <c r="D494" s="4">
        <v>0</v>
      </c>
      <c r="E494" s="4">
        <v>0</v>
      </c>
      <c r="F494" s="171" t="s">
        <v>2948</v>
      </c>
      <c r="G494" s="4" t="s">
        <v>2949</v>
      </c>
      <c r="H494" s="173">
        <v>1</v>
      </c>
      <c r="I494" s="173">
        <v>1</v>
      </c>
      <c r="J494" s="173">
        <v>1</v>
      </c>
      <c r="K494" s="173">
        <v>1</v>
      </c>
      <c r="L494" s="156" t="s">
        <v>2757</v>
      </c>
      <c r="M494" s="156">
        <v>59</v>
      </c>
      <c r="N494" s="4" t="s">
        <v>2950</v>
      </c>
      <c r="O494" s="4" t="s">
        <v>26</v>
      </c>
      <c r="P494" s="163">
        <v>1</v>
      </c>
      <c r="Q494" s="163"/>
      <c r="R494" s="26" t="s">
        <v>2951</v>
      </c>
      <c r="S494" s="17">
        <v>1</v>
      </c>
      <c r="T494" s="27" t="s">
        <v>2952</v>
      </c>
      <c r="U494" s="44"/>
      <c r="V494" s="44"/>
    </row>
    <row r="495" spans="1:22" ht="324" x14ac:dyDescent="0.25">
      <c r="A495" s="4">
        <v>1</v>
      </c>
      <c r="B495" s="4">
        <v>8</v>
      </c>
      <c r="C495" s="4">
        <v>21</v>
      </c>
      <c r="D495" s="4">
        <v>0</v>
      </c>
      <c r="E495" s="4">
        <v>0</v>
      </c>
      <c r="F495" s="172" t="s">
        <v>2953</v>
      </c>
      <c r="G495" s="4" t="s">
        <v>2954</v>
      </c>
      <c r="H495" s="173">
        <v>1</v>
      </c>
      <c r="I495" s="173">
        <v>1</v>
      </c>
      <c r="J495" s="173">
        <v>1</v>
      </c>
      <c r="K495" s="173">
        <v>1</v>
      </c>
      <c r="L495" s="156" t="s">
        <v>2757</v>
      </c>
      <c r="M495" s="156">
        <v>60</v>
      </c>
      <c r="N495" s="4" t="s">
        <v>2795</v>
      </c>
      <c r="O495" s="4" t="s">
        <v>14</v>
      </c>
      <c r="P495" s="163">
        <v>1</v>
      </c>
      <c r="Q495" s="163">
        <v>1</v>
      </c>
      <c r="R495" s="26" t="s">
        <v>2955</v>
      </c>
      <c r="S495" s="17">
        <v>1</v>
      </c>
      <c r="T495" s="27" t="s">
        <v>2956</v>
      </c>
      <c r="U495" s="44"/>
      <c r="V495" s="44"/>
    </row>
    <row r="496" spans="1:22" ht="216" x14ac:dyDescent="0.25">
      <c r="A496" s="4">
        <v>1</v>
      </c>
      <c r="B496" s="4">
        <v>8</v>
      </c>
      <c r="C496" s="4">
        <v>21</v>
      </c>
      <c r="D496" s="4">
        <v>0</v>
      </c>
      <c r="E496" s="4">
        <v>0</v>
      </c>
      <c r="F496" s="172"/>
      <c r="G496" s="4"/>
      <c r="H496" s="173"/>
      <c r="I496" s="173"/>
      <c r="J496" s="173"/>
      <c r="K496" s="173"/>
      <c r="L496" s="156" t="s">
        <v>2757</v>
      </c>
      <c r="M496" s="156">
        <v>61</v>
      </c>
      <c r="N496" s="4"/>
      <c r="O496" s="4"/>
      <c r="P496" s="163"/>
      <c r="Q496" s="163"/>
      <c r="R496" s="26"/>
      <c r="S496" s="17"/>
      <c r="T496" s="27" t="s">
        <v>2957</v>
      </c>
      <c r="U496" s="44"/>
      <c r="V496" s="44"/>
    </row>
    <row r="497" spans="1:22" ht="108" x14ac:dyDescent="0.25">
      <c r="A497" s="4">
        <v>1</v>
      </c>
      <c r="B497" s="4">
        <v>8</v>
      </c>
      <c r="C497" s="4">
        <v>22</v>
      </c>
      <c r="D497" s="4">
        <v>0</v>
      </c>
      <c r="E497" s="4">
        <v>0</v>
      </c>
      <c r="F497" s="171" t="s">
        <v>2958</v>
      </c>
      <c r="G497" s="4" t="s">
        <v>2959</v>
      </c>
      <c r="H497" s="173"/>
      <c r="I497" s="173">
        <v>0.5</v>
      </c>
      <c r="J497" s="173">
        <v>0.5</v>
      </c>
      <c r="K497" s="173"/>
      <c r="L497" s="156" t="s">
        <v>2757</v>
      </c>
      <c r="M497" s="156">
        <v>62</v>
      </c>
      <c r="N497" s="4" t="s">
        <v>2960</v>
      </c>
      <c r="O497" s="4" t="s">
        <v>26</v>
      </c>
      <c r="P497" s="163">
        <v>0.5</v>
      </c>
      <c r="Q497" s="163">
        <v>0.5</v>
      </c>
      <c r="R497" s="41" t="s">
        <v>2961</v>
      </c>
      <c r="S497" s="10">
        <v>1</v>
      </c>
      <c r="T497" s="41" t="s">
        <v>2961</v>
      </c>
      <c r="U497" s="44"/>
      <c r="V497" s="44"/>
    </row>
    <row r="498" spans="1:22" ht="120" x14ac:dyDescent="0.25">
      <c r="A498" s="4">
        <v>1</v>
      </c>
      <c r="B498" s="4">
        <v>8</v>
      </c>
      <c r="C498" s="4">
        <v>23</v>
      </c>
      <c r="D498" s="4">
        <v>0</v>
      </c>
      <c r="E498" s="4">
        <v>0</v>
      </c>
      <c r="F498" s="172" t="s">
        <v>2962</v>
      </c>
      <c r="G498" s="4" t="s">
        <v>2963</v>
      </c>
      <c r="H498" s="173">
        <v>1</v>
      </c>
      <c r="I498" s="173">
        <v>1</v>
      </c>
      <c r="J498" s="173">
        <v>1</v>
      </c>
      <c r="K498" s="173">
        <v>1</v>
      </c>
      <c r="L498" s="156" t="s">
        <v>2757</v>
      </c>
      <c r="M498" s="156">
        <v>63</v>
      </c>
      <c r="N498" s="4" t="s">
        <v>2964</v>
      </c>
      <c r="O498" s="4" t="s">
        <v>2965</v>
      </c>
      <c r="P498" s="163">
        <v>1</v>
      </c>
      <c r="Q498" s="163">
        <v>1</v>
      </c>
      <c r="R498" s="41" t="s">
        <v>2966</v>
      </c>
      <c r="S498" s="10">
        <v>1</v>
      </c>
      <c r="T498" s="41" t="s">
        <v>2967</v>
      </c>
      <c r="U498" s="44"/>
      <c r="V498" s="44"/>
    </row>
    <row r="499" spans="1:22" ht="288" x14ac:dyDescent="0.25">
      <c r="A499" s="4">
        <v>1</v>
      </c>
      <c r="B499" s="4">
        <v>8</v>
      </c>
      <c r="C499" s="4">
        <v>24</v>
      </c>
      <c r="D499" s="4">
        <v>0</v>
      </c>
      <c r="E499" s="4">
        <v>0</v>
      </c>
      <c r="F499" s="171" t="s">
        <v>2968</v>
      </c>
      <c r="G499" s="4" t="s">
        <v>27</v>
      </c>
      <c r="H499" s="173">
        <v>0.5</v>
      </c>
      <c r="I499" s="4"/>
      <c r="J499" s="4"/>
      <c r="K499" s="173">
        <v>0.5</v>
      </c>
      <c r="L499" s="156" t="s">
        <v>2757</v>
      </c>
      <c r="M499" s="156">
        <v>64</v>
      </c>
      <c r="N499" s="4" t="s">
        <v>2969</v>
      </c>
      <c r="O499" s="4" t="s">
        <v>14</v>
      </c>
      <c r="P499" s="163">
        <v>0.5</v>
      </c>
      <c r="Q499" s="163">
        <v>0.5</v>
      </c>
      <c r="R499" s="171" t="s">
        <v>2970</v>
      </c>
      <c r="S499" s="17">
        <v>1</v>
      </c>
      <c r="T499" s="41" t="s">
        <v>2971</v>
      </c>
      <c r="U499" s="41"/>
      <c r="V499" s="41"/>
    </row>
    <row r="500" spans="1:22" ht="409.5" x14ac:dyDescent="0.25">
      <c r="A500" s="4">
        <v>1</v>
      </c>
      <c r="B500" s="4">
        <v>8</v>
      </c>
      <c r="C500" s="4">
        <v>25</v>
      </c>
      <c r="D500" s="4">
        <v>0</v>
      </c>
      <c r="E500" s="4">
        <v>0</v>
      </c>
      <c r="F500" s="171" t="s">
        <v>2972</v>
      </c>
      <c r="G500" s="4" t="s">
        <v>2973</v>
      </c>
      <c r="H500" s="173">
        <v>1</v>
      </c>
      <c r="I500" s="173">
        <v>1</v>
      </c>
      <c r="J500" s="173">
        <v>1</v>
      </c>
      <c r="K500" s="173">
        <v>1</v>
      </c>
      <c r="L500" s="156" t="s">
        <v>2757</v>
      </c>
      <c r="M500" s="156">
        <v>65</v>
      </c>
      <c r="N500" s="4" t="s">
        <v>2760</v>
      </c>
      <c r="O500" s="4" t="s">
        <v>17</v>
      </c>
      <c r="P500" s="163">
        <v>1</v>
      </c>
      <c r="Q500" s="163">
        <v>1</v>
      </c>
      <c r="R500" s="168" t="s">
        <v>2974</v>
      </c>
      <c r="S500" s="17">
        <v>1</v>
      </c>
      <c r="T500" s="168" t="s">
        <v>2975</v>
      </c>
      <c r="U500" s="44"/>
      <c r="V500" s="44"/>
    </row>
    <row r="501" spans="1:22" ht="156" x14ac:dyDescent="0.25">
      <c r="A501" s="4">
        <v>1</v>
      </c>
      <c r="B501" s="4">
        <v>8</v>
      </c>
      <c r="C501" s="4">
        <v>25</v>
      </c>
      <c r="D501" s="4">
        <v>0</v>
      </c>
      <c r="E501" s="4">
        <v>0</v>
      </c>
      <c r="F501" s="171"/>
      <c r="G501" s="4"/>
      <c r="H501" s="173"/>
      <c r="I501" s="173"/>
      <c r="J501" s="173"/>
      <c r="K501" s="173"/>
      <c r="L501" s="156" t="s">
        <v>2757</v>
      </c>
      <c r="M501" s="156">
        <v>66</v>
      </c>
      <c r="N501" s="4"/>
      <c r="O501" s="4"/>
      <c r="P501" s="163"/>
      <c r="Q501" s="163"/>
      <c r="R501" s="168"/>
      <c r="S501" s="17"/>
      <c r="T501" s="168" t="s">
        <v>2976</v>
      </c>
      <c r="U501" s="44"/>
      <c r="V501" s="44"/>
    </row>
    <row r="502" spans="1:22" ht="276" x14ac:dyDescent="0.25">
      <c r="A502" s="5">
        <v>1</v>
      </c>
      <c r="B502" s="5">
        <v>8</v>
      </c>
      <c r="C502" s="5">
        <v>26</v>
      </c>
      <c r="D502" s="5">
        <v>0</v>
      </c>
      <c r="E502" s="5">
        <v>0</v>
      </c>
      <c r="F502" s="30" t="s">
        <v>1824</v>
      </c>
      <c r="G502" s="5" t="s">
        <v>1825</v>
      </c>
      <c r="H502" s="10">
        <v>1</v>
      </c>
      <c r="I502" s="10">
        <v>1</v>
      </c>
      <c r="J502" s="10">
        <v>1</v>
      </c>
      <c r="K502" s="10">
        <v>1</v>
      </c>
      <c r="L502" s="106" t="s">
        <v>1579</v>
      </c>
      <c r="M502" s="107">
        <v>91</v>
      </c>
      <c r="N502" s="5" t="s">
        <v>1826</v>
      </c>
      <c r="O502" s="5" t="s">
        <v>14</v>
      </c>
      <c r="P502" s="17">
        <v>1</v>
      </c>
      <c r="Q502" s="17">
        <v>1</v>
      </c>
      <c r="R502" s="27" t="s">
        <v>1827</v>
      </c>
      <c r="S502" s="17">
        <v>1</v>
      </c>
      <c r="T502" s="71" t="s">
        <v>1828</v>
      </c>
      <c r="U502" s="27"/>
      <c r="V502" s="27"/>
    </row>
    <row r="503" spans="1:22" ht="156" x14ac:dyDescent="0.25">
      <c r="A503" s="5">
        <v>1</v>
      </c>
      <c r="B503" s="5">
        <v>8</v>
      </c>
      <c r="C503" s="5">
        <v>26</v>
      </c>
      <c r="D503" s="5">
        <v>0</v>
      </c>
      <c r="E503" s="5">
        <v>0</v>
      </c>
      <c r="F503" s="30"/>
      <c r="G503" s="5"/>
      <c r="H503" s="10"/>
      <c r="I503" s="10"/>
      <c r="J503" s="10"/>
      <c r="K503" s="10"/>
      <c r="L503" s="106" t="s">
        <v>1579</v>
      </c>
      <c r="M503" s="109">
        <v>92</v>
      </c>
      <c r="N503" s="5"/>
      <c r="O503" s="5"/>
      <c r="P503" s="17"/>
      <c r="Q503" s="17"/>
      <c r="R503" s="44"/>
      <c r="S503" s="17"/>
      <c r="T503" s="71" t="s">
        <v>1829</v>
      </c>
      <c r="U503" s="27"/>
      <c r="V503" s="27"/>
    </row>
    <row r="504" spans="1:22" ht="409.5" x14ac:dyDescent="0.25">
      <c r="A504" s="4">
        <v>1</v>
      </c>
      <c r="B504" s="4">
        <v>8</v>
      </c>
      <c r="C504" s="4">
        <v>26</v>
      </c>
      <c r="D504" s="4">
        <v>0</v>
      </c>
      <c r="E504" s="4">
        <v>0</v>
      </c>
      <c r="F504" s="172" t="s">
        <v>1824</v>
      </c>
      <c r="G504" s="4" t="s">
        <v>1825</v>
      </c>
      <c r="H504" s="173">
        <v>1</v>
      </c>
      <c r="I504" s="173">
        <v>1</v>
      </c>
      <c r="J504" s="173">
        <v>1</v>
      </c>
      <c r="K504" s="173">
        <v>1</v>
      </c>
      <c r="L504" s="156" t="s">
        <v>2757</v>
      </c>
      <c r="M504" s="156">
        <v>67</v>
      </c>
      <c r="N504" s="4" t="s">
        <v>1826</v>
      </c>
      <c r="O504" s="4" t="s">
        <v>14</v>
      </c>
      <c r="P504" s="163">
        <v>1</v>
      </c>
      <c r="Q504" s="163">
        <v>1</v>
      </c>
      <c r="R504" s="30" t="s">
        <v>2977</v>
      </c>
      <c r="S504" s="101" t="s">
        <v>2727</v>
      </c>
      <c r="T504" s="30" t="s">
        <v>2978</v>
      </c>
      <c r="U504" s="44"/>
      <c r="V504" s="44"/>
    </row>
    <row r="505" spans="1:22" ht="36" x14ac:dyDescent="0.25">
      <c r="A505" s="4">
        <v>1</v>
      </c>
      <c r="B505" s="4">
        <v>8</v>
      </c>
      <c r="C505" s="4">
        <v>27</v>
      </c>
      <c r="D505" s="4">
        <v>0</v>
      </c>
      <c r="E505" s="4">
        <v>0</v>
      </c>
      <c r="F505" s="171" t="s">
        <v>2979</v>
      </c>
      <c r="G505" s="4" t="s">
        <v>2980</v>
      </c>
      <c r="H505" s="4">
        <v>1</v>
      </c>
      <c r="I505" s="4">
        <v>2</v>
      </c>
      <c r="J505" s="4">
        <v>1</v>
      </c>
      <c r="K505" s="4">
        <v>2</v>
      </c>
      <c r="L505" s="156" t="s">
        <v>2757</v>
      </c>
      <c r="M505" s="156">
        <v>68</v>
      </c>
      <c r="N505" s="4" t="s">
        <v>2795</v>
      </c>
      <c r="O505" s="4" t="s">
        <v>14</v>
      </c>
      <c r="P505" s="163">
        <v>0.75</v>
      </c>
      <c r="Q505" s="163">
        <v>0.25</v>
      </c>
      <c r="R505" s="41" t="s">
        <v>2981</v>
      </c>
      <c r="S505" s="17">
        <v>1</v>
      </c>
      <c r="T505" s="1" t="s">
        <v>2982</v>
      </c>
      <c r="U505" s="44"/>
      <c r="V505" s="44"/>
    </row>
    <row r="506" spans="1:22" ht="276" x14ac:dyDescent="0.25">
      <c r="A506" s="4">
        <v>1</v>
      </c>
      <c r="B506" s="4">
        <v>8</v>
      </c>
      <c r="C506" s="4">
        <v>28</v>
      </c>
      <c r="D506" s="4">
        <v>0</v>
      </c>
      <c r="E506" s="4">
        <v>0</v>
      </c>
      <c r="F506" s="171" t="s">
        <v>2983</v>
      </c>
      <c r="G506" s="4" t="s">
        <v>2861</v>
      </c>
      <c r="H506" s="173">
        <v>0.5</v>
      </c>
      <c r="I506" s="173">
        <v>0.5</v>
      </c>
      <c r="J506" s="173"/>
      <c r="K506" s="173"/>
      <c r="L506" s="156" t="s">
        <v>2757</v>
      </c>
      <c r="M506" s="156">
        <v>69</v>
      </c>
      <c r="N506" s="4" t="s">
        <v>2795</v>
      </c>
      <c r="O506" s="4" t="s">
        <v>14</v>
      </c>
      <c r="P506" s="163">
        <v>0.95</v>
      </c>
      <c r="Q506" s="163">
        <v>0</v>
      </c>
      <c r="R506" s="27" t="s">
        <v>2984</v>
      </c>
      <c r="S506" s="17">
        <v>0.95</v>
      </c>
      <c r="T506" s="41" t="s">
        <v>2985</v>
      </c>
      <c r="U506" s="44"/>
      <c r="V506" s="44"/>
    </row>
    <row r="507" spans="1:22" ht="96" x14ac:dyDescent="0.25">
      <c r="A507" s="4">
        <v>1</v>
      </c>
      <c r="B507" s="4">
        <v>8</v>
      </c>
      <c r="C507" s="4">
        <v>29</v>
      </c>
      <c r="D507" s="4">
        <v>0</v>
      </c>
      <c r="E507" s="4">
        <v>0</v>
      </c>
      <c r="F507" s="160" t="s">
        <v>2986</v>
      </c>
      <c r="G507" s="131" t="s">
        <v>2987</v>
      </c>
      <c r="H507" s="131"/>
      <c r="I507" s="176">
        <v>1</v>
      </c>
      <c r="J507" s="176">
        <v>1</v>
      </c>
      <c r="K507" s="176">
        <v>1</v>
      </c>
      <c r="L507" s="156" t="s">
        <v>2757</v>
      </c>
      <c r="M507" s="156">
        <v>70</v>
      </c>
      <c r="N507" s="131" t="s">
        <v>2795</v>
      </c>
      <c r="O507" s="131" t="s">
        <v>14</v>
      </c>
      <c r="P507" s="163">
        <v>0</v>
      </c>
      <c r="Q507" s="163">
        <v>0</v>
      </c>
      <c r="R507" s="44" t="s">
        <v>872</v>
      </c>
      <c r="S507" s="17">
        <v>0</v>
      </c>
      <c r="T507" s="44" t="s">
        <v>872</v>
      </c>
      <c r="U507" s="182" t="s">
        <v>2988</v>
      </c>
      <c r="V507" s="182" t="s">
        <v>2989</v>
      </c>
    </row>
    <row r="508" spans="1:22" ht="409.5" x14ac:dyDescent="0.25">
      <c r="A508" s="4">
        <v>1</v>
      </c>
      <c r="B508" s="4">
        <v>8</v>
      </c>
      <c r="C508" s="4">
        <v>30</v>
      </c>
      <c r="D508" s="4">
        <v>0</v>
      </c>
      <c r="E508" s="4">
        <v>0</v>
      </c>
      <c r="F508" s="171" t="s">
        <v>2990</v>
      </c>
      <c r="G508" s="4" t="s">
        <v>23</v>
      </c>
      <c r="H508" s="173">
        <v>0.1</v>
      </c>
      <c r="I508" s="173">
        <v>0.4</v>
      </c>
      <c r="J508" s="173">
        <v>0.4</v>
      </c>
      <c r="K508" s="173">
        <v>0.1</v>
      </c>
      <c r="L508" s="156" t="s">
        <v>2757</v>
      </c>
      <c r="M508" s="156">
        <v>71</v>
      </c>
      <c r="N508" s="4" t="s">
        <v>2991</v>
      </c>
      <c r="O508" s="4" t="s">
        <v>14</v>
      </c>
      <c r="P508" s="163">
        <v>0.65</v>
      </c>
      <c r="Q508" s="163">
        <v>0.35</v>
      </c>
      <c r="R508" s="41" t="s">
        <v>2992</v>
      </c>
      <c r="S508" s="10">
        <v>1</v>
      </c>
      <c r="T508" s="41" t="s">
        <v>2993</v>
      </c>
      <c r="U508" s="44"/>
      <c r="V508" s="44"/>
    </row>
    <row r="509" spans="1:22" ht="264" x14ac:dyDescent="0.25">
      <c r="A509" s="4">
        <v>1</v>
      </c>
      <c r="B509" s="4">
        <v>8</v>
      </c>
      <c r="C509" s="4">
        <v>30</v>
      </c>
      <c r="D509" s="4">
        <v>0</v>
      </c>
      <c r="E509" s="4">
        <v>0</v>
      </c>
      <c r="F509" s="171"/>
      <c r="G509" s="4"/>
      <c r="H509" s="173"/>
      <c r="I509" s="173"/>
      <c r="J509" s="173"/>
      <c r="K509" s="173"/>
      <c r="L509" s="156" t="s">
        <v>2757</v>
      </c>
      <c r="M509" s="156">
        <v>72</v>
      </c>
      <c r="N509" s="4" t="s">
        <v>2991</v>
      </c>
      <c r="O509" s="4"/>
      <c r="P509" s="163"/>
      <c r="Q509" s="163"/>
      <c r="R509" s="44"/>
      <c r="S509" s="17"/>
      <c r="T509" s="27" t="s">
        <v>2994</v>
      </c>
      <c r="U509" s="44"/>
      <c r="V509" s="44"/>
    </row>
    <row r="510" spans="1:22" ht="228" x14ac:dyDescent="0.25">
      <c r="A510" s="4">
        <v>1</v>
      </c>
      <c r="B510" s="4">
        <v>8</v>
      </c>
      <c r="C510" s="4">
        <v>31</v>
      </c>
      <c r="D510" s="4">
        <v>0</v>
      </c>
      <c r="E510" s="4">
        <v>0</v>
      </c>
      <c r="F510" s="171" t="s">
        <v>2995</v>
      </c>
      <c r="G510" s="4" t="s">
        <v>4</v>
      </c>
      <c r="H510" s="173">
        <v>1</v>
      </c>
      <c r="I510" s="4"/>
      <c r="J510" s="4"/>
      <c r="K510" s="4"/>
      <c r="L510" s="156" t="s">
        <v>2757</v>
      </c>
      <c r="M510" s="156">
        <v>73</v>
      </c>
      <c r="N510" s="4" t="s">
        <v>2795</v>
      </c>
      <c r="O510" s="4" t="s">
        <v>14</v>
      </c>
      <c r="P510" s="163">
        <v>1</v>
      </c>
      <c r="Q510" s="163"/>
      <c r="R510" s="171" t="s">
        <v>2888</v>
      </c>
      <c r="S510" s="17">
        <v>1</v>
      </c>
      <c r="T510" s="182" t="s">
        <v>2996</v>
      </c>
      <c r="U510" s="44"/>
      <c r="V510" s="44"/>
    </row>
    <row r="511" spans="1:22" ht="384" x14ac:dyDescent="0.25">
      <c r="A511" s="4">
        <v>1</v>
      </c>
      <c r="B511" s="4">
        <v>8</v>
      </c>
      <c r="C511" s="4">
        <v>32</v>
      </c>
      <c r="D511" s="4">
        <v>0</v>
      </c>
      <c r="E511" s="4">
        <v>0</v>
      </c>
      <c r="F511" s="171" t="s">
        <v>2997</v>
      </c>
      <c r="G511" s="4" t="s">
        <v>2998</v>
      </c>
      <c r="H511" s="173"/>
      <c r="I511" s="173">
        <v>0.5</v>
      </c>
      <c r="J511" s="173">
        <v>0.5</v>
      </c>
      <c r="K511" s="4"/>
      <c r="L511" s="156" t="s">
        <v>2757</v>
      </c>
      <c r="M511" s="156">
        <v>74</v>
      </c>
      <c r="N511" s="4" t="s">
        <v>2999</v>
      </c>
      <c r="O511" s="4" t="s">
        <v>14</v>
      </c>
      <c r="P511" s="163">
        <v>0.5</v>
      </c>
      <c r="Q511" s="163">
        <v>0</v>
      </c>
      <c r="R511" s="44" t="s">
        <v>3000</v>
      </c>
      <c r="S511" s="17">
        <v>0.5</v>
      </c>
      <c r="T511" s="41" t="s">
        <v>3001</v>
      </c>
      <c r="U511" s="182" t="s">
        <v>3002</v>
      </c>
      <c r="V511" s="182" t="s">
        <v>3003</v>
      </c>
    </row>
    <row r="512" spans="1:22" ht="312" x14ac:dyDescent="0.25">
      <c r="A512" s="4">
        <v>1</v>
      </c>
      <c r="B512" s="4">
        <v>8</v>
      </c>
      <c r="C512" s="4">
        <v>33</v>
      </c>
      <c r="D512" s="4">
        <v>0</v>
      </c>
      <c r="E512" s="4">
        <v>0</v>
      </c>
      <c r="F512" s="160" t="s">
        <v>3004</v>
      </c>
      <c r="G512" s="131" t="s">
        <v>3005</v>
      </c>
      <c r="H512" s="162">
        <v>1</v>
      </c>
      <c r="I512" s="131"/>
      <c r="J512" s="131"/>
      <c r="K512" s="131"/>
      <c r="L512" s="156" t="s">
        <v>2757</v>
      </c>
      <c r="M512" s="156">
        <v>75</v>
      </c>
      <c r="N512" s="131" t="s">
        <v>2999</v>
      </c>
      <c r="O512" s="131" t="s">
        <v>14</v>
      </c>
      <c r="P512" s="163">
        <v>0.97</v>
      </c>
      <c r="Q512" s="163">
        <v>0.03</v>
      </c>
      <c r="R512" s="182" t="s">
        <v>3006</v>
      </c>
      <c r="S512" s="183">
        <v>1</v>
      </c>
      <c r="T512" s="182" t="s">
        <v>3007</v>
      </c>
      <c r="U512" s="44"/>
      <c r="V512" s="44"/>
    </row>
    <row r="513" spans="1:22" ht="372" x14ac:dyDescent="0.25">
      <c r="A513" s="4">
        <v>1</v>
      </c>
      <c r="B513" s="4">
        <v>8</v>
      </c>
      <c r="C513" s="4">
        <v>34</v>
      </c>
      <c r="D513" s="4">
        <v>0</v>
      </c>
      <c r="E513" s="4">
        <v>0</v>
      </c>
      <c r="F513" s="184" t="s">
        <v>3008</v>
      </c>
      <c r="G513" s="131" t="s">
        <v>3009</v>
      </c>
      <c r="H513" s="162"/>
      <c r="I513" s="173">
        <v>0.5</v>
      </c>
      <c r="J513" s="173">
        <v>0.25</v>
      </c>
      <c r="K513" s="131">
        <v>25</v>
      </c>
      <c r="L513" s="156" t="s">
        <v>2757</v>
      </c>
      <c r="M513" s="156">
        <v>76</v>
      </c>
      <c r="N513" s="131" t="s">
        <v>3010</v>
      </c>
      <c r="O513" s="131" t="s">
        <v>14</v>
      </c>
      <c r="P513" s="163">
        <v>0.15</v>
      </c>
      <c r="Q513" s="163">
        <v>0.85</v>
      </c>
      <c r="R513" s="41" t="s">
        <v>3011</v>
      </c>
      <c r="S513" s="17">
        <v>1</v>
      </c>
      <c r="T513" s="41" t="s">
        <v>3012</v>
      </c>
      <c r="U513" s="44"/>
      <c r="V513" s="44"/>
    </row>
    <row r="514" spans="1:22" s="159" customFormat="1" ht="72" x14ac:dyDescent="0.25">
      <c r="A514" s="36">
        <v>1</v>
      </c>
      <c r="B514" s="5">
        <v>8</v>
      </c>
      <c r="C514" s="5">
        <v>35</v>
      </c>
      <c r="D514" s="5">
        <v>0</v>
      </c>
      <c r="E514" s="5">
        <v>0</v>
      </c>
      <c r="F514" s="53" t="s">
        <v>2667</v>
      </c>
      <c r="G514" s="5" t="s">
        <v>2668</v>
      </c>
      <c r="H514" s="10">
        <v>0.25</v>
      </c>
      <c r="I514" s="10">
        <v>0.75</v>
      </c>
      <c r="J514" s="5"/>
      <c r="K514" s="5"/>
      <c r="L514" s="140" t="s">
        <v>2223</v>
      </c>
      <c r="M514" s="141">
        <v>183</v>
      </c>
      <c r="N514" s="5" t="s">
        <v>2669</v>
      </c>
      <c r="O514" s="5" t="s">
        <v>14</v>
      </c>
      <c r="P514" s="11">
        <v>1</v>
      </c>
      <c r="Q514" s="11"/>
      <c r="R514" s="43" t="s">
        <v>2302</v>
      </c>
      <c r="S514" s="11">
        <v>1</v>
      </c>
      <c r="T514" s="1" t="s">
        <v>2670</v>
      </c>
      <c r="U514" s="43"/>
      <c r="V514" s="43"/>
    </row>
    <row r="515" spans="1:22" s="159" customFormat="1" ht="409.5" x14ac:dyDescent="0.25">
      <c r="A515" s="36">
        <v>1</v>
      </c>
      <c r="B515" s="5">
        <v>8</v>
      </c>
      <c r="C515" s="5">
        <v>36</v>
      </c>
      <c r="D515" s="5">
        <v>0</v>
      </c>
      <c r="E515" s="5">
        <v>0</v>
      </c>
      <c r="F515" s="53" t="s">
        <v>2671</v>
      </c>
      <c r="G515" s="5" t="s">
        <v>2672</v>
      </c>
      <c r="H515" s="10">
        <v>1</v>
      </c>
      <c r="I515" s="10">
        <v>1</v>
      </c>
      <c r="J515" s="10">
        <v>1</v>
      </c>
      <c r="K515" s="10">
        <v>1</v>
      </c>
      <c r="L515" s="140" t="s">
        <v>2223</v>
      </c>
      <c r="M515" s="142">
        <v>184</v>
      </c>
      <c r="N515" s="5" t="s">
        <v>2408</v>
      </c>
      <c r="O515" s="5" t="s">
        <v>2673</v>
      </c>
      <c r="P515" s="11">
        <v>1</v>
      </c>
      <c r="Q515" s="11">
        <v>1</v>
      </c>
      <c r="R515" s="1" t="s">
        <v>2674</v>
      </c>
      <c r="S515" s="11">
        <v>1</v>
      </c>
      <c r="T515" s="1" t="s">
        <v>2675</v>
      </c>
      <c r="U515" s="43"/>
      <c r="V515" s="43"/>
    </row>
    <row r="516" spans="1:22" ht="252" x14ac:dyDescent="0.25">
      <c r="A516" s="36">
        <v>1</v>
      </c>
      <c r="B516" s="5">
        <v>8</v>
      </c>
      <c r="C516" s="5">
        <v>36</v>
      </c>
      <c r="D516" s="5">
        <v>0</v>
      </c>
      <c r="E516" s="5">
        <v>0</v>
      </c>
      <c r="F516" s="53"/>
      <c r="G516" s="5"/>
      <c r="H516" s="10"/>
      <c r="I516" s="10"/>
      <c r="J516" s="10"/>
      <c r="K516" s="10"/>
      <c r="L516" s="140" t="s">
        <v>2223</v>
      </c>
      <c r="M516" s="141">
        <v>185</v>
      </c>
      <c r="N516" s="5"/>
      <c r="O516" s="5"/>
      <c r="P516" s="11"/>
      <c r="Q516" s="11"/>
      <c r="R516" s="43"/>
      <c r="S516" s="11"/>
      <c r="T516" s="1" t="s">
        <v>2676</v>
      </c>
      <c r="U516" s="43"/>
      <c r="V516" s="43"/>
    </row>
    <row r="517" spans="1:22" ht="240" x14ac:dyDescent="0.25">
      <c r="A517" s="36">
        <v>1</v>
      </c>
      <c r="B517" s="5">
        <v>8</v>
      </c>
      <c r="C517" s="5">
        <v>37</v>
      </c>
      <c r="D517" s="5">
        <v>0</v>
      </c>
      <c r="E517" s="5">
        <v>0</v>
      </c>
      <c r="F517" s="53" t="s">
        <v>2677</v>
      </c>
      <c r="G517" s="5" t="s">
        <v>2678</v>
      </c>
      <c r="H517" s="10">
        <v>0.5</v>
      </c>
      <c r="I517" s="10">
        <v>0.5</v>
      </c>
      <c r="J517" s="10"/>
      <c r="K517" s="10"/>
      <c r="L517" s="140" t="s">
        <v>2223</v>
      </c>
      <c r="M517" s="142">
        <v>186</v>
      </c>
      <c r="N517" s="5" t="s">
        <v>2448</v>
      </c>
      <c r="O517" s="5" t="s">
        <v>14</v>
      </c>
      <c r="P517" s="11">
        <v>1</v>
      </c>
      <c r="Q517" s="11"/>
      <c r="R517" s="1" t="s">
        <v>2679</v>
      </c>
      <c r="S517" s="11">
        <v>1</v>
      </c>
      <c r="T517" s="1" t="s">
        <v>2680</v>
      </c>
      <c r="U517" s="43"/>
      <c r="V517" s="43"/>
    </row>
    <row r="518" spans="1:22" ht="120" x14ac:dyDescent="0.25">
      <c r="A518" s="36">
        <v>1</v>
      </c>
      <c r="B518" s="5">
        <v>8</v>
      </c>
      <c r="C518" s="5">
        <v>38</v>
      </c>
      <c r="D518" s="5">
        <v>0</v>
      </c>
      <c r="E518" s="5">
        <v>0</v>
      </c>
      <c r="F518" s="53" t="s">
        <v>2681</v>
      </c>
      <c r="G518" s="5" t="s">
        <v>2678</v>
      </c>
      <c r="H518" s="10">
        <v>0.5</v>
      </c>
      <c r="I518" s="10">
        <v>0.5</v>
      </c>
      <c r="J518" s="10"/>
      <c r="K518" s="10"/>
      <c r="L518" s="140" t="s">
        <v>2223</v>
      </c>
      <c r="M518" s="141">
        <v>187</v>
      </c>
      <c r="N518" s="5" t="s">
        <v>2448</v>
      </c>
      <c r="O518" s="5" t="s">
        <v>14</v>
      </c>
      <c r="P518" s="11">
        <v>1</v>
      </c>
      <c r="Q518" s="11"/>
      <c r="R518" s="1" t="s">
        <v>2682</v>
      </c>
      <c r="S518" s="11">
        <v>1</v>
      </c>
      <c r="T518" s="1" t="s">
        <v>2683</v>
      </c>
      <c r="U518" s="43"/>
      <c r="V518" s="43"/>
    </row>
    <row r="519" spans="1:22" ht="72" x14ac:dyDescent="0.25">
      <c r="A519" s="5">
        <v>1</v>
      </c>
      <c r="B519" s="5">
        <v>8</v>
      </c>
      <c r="C519" s="5">
        <v>39</v>
      </c>
      <c r="D519" s="5">
        <v>0</v>
      </c>
      <c r="E519" s="5">
        <v>0</v>
      </c>
      <c r="F519" s="30" t="s">
        <v>1830</v>
      </c>
      <c r="G519" s="5" t="s">
        <v>1831</v>
      </c>
      <c r="H519" s="10">
        <v>1</v>
      </c>
      <c r="I519" s="10">
        <v>1</v>
      </c>
      <c r="J519" s="10">
        <v>1</v>
      </c>
      <c r="K519" s="10">
        <v>1</v>
      </c>
      <c r="L519" s="106" t="s">
        <v>1579</v>
      </c>
      <c r="M519" s="107">
        <v>93</v>
      </c>
      <c r="N519" s="5" t="s">
        <v>1832</v>
      </c>
      <c r="O519" s="5" t="s">
        <v>14</v>
      </c>
      <c r="P519" s="17">
        <v>0</v>
      </c>
      <c r="Q519" s="17">
        <v>1</v>
      </c>
      <c r="R519" s="27" t="s">
        <v>1833</v>
      </c>
      <c r="S519" s="17">
        <v>1</v>
      </c>
      <c r="T519" s="27" t="s">
        <v>1833</v>
      </c>
      <c r="U519" s="27"/>
      <c r="V519" s="27"/>
    </row>
    <row r="520" spans="1:22" ht="72" x14ac:dyDescent="0.25">
      <c r="A520" s="36">
        <v>1</v>
      </c>
      <c r="B520" s="5">
        <v>8</v>
      </c>
      <c r="C520" s="8">
        <v>40</v>
      </c>
      <c r="D520" s="5">
        <v>0</v>
      </c>
      <c r="E520" s="5">
        <v>0</v>
      </c>
      <c r="F520" s="206" t="s">
        <v>3434</v>
      </c>
      <c r="G520" s="4" t="s">
        <v>1039</v>
      </c>
      <c r="H520" s="7">
        <v>1</v>
      </c>
      <c r="I520" s="7">
        <v>1</v>
      </c>
      <c r="J520" s="7">
        <v>1</v>
      </c>
      <c r="K520" s="7">
        <v>1</v>
      </c>
      <c r="L520" s="203" t="s">
        <v>3380</v>
      </c>
      <c r="M520" s="205">
        <v>20</v>
      </c>
      <c r="N520" s="5" t="s">
        <v>3380</v>
      </c>
      <c r="O520" s="5" t="s">
        <v>14</v>
      </c>
      <c r="P520" s="11">
        <v>1</v>
      </c>
      <c r="Q520" s="11">
        <v>1</v>
      </c>
      <c r="R520" s="27" t="s">
        <v>3435</v>
      </c>
      <c r="S520" s="17">
        <v>1</v>
      </c>
      <c r="T520" s="27" t="s">
        <v>3436</v>
      </c>
      <c r="U520" s="44"/>
      <c r="V520" s="44"/>
    </row>
    <row r="521" spans="1:22" ht="300" x14ac:dyDescent="0.25">
      <c r="A521" s="185">
        <v>1</v>
      </c>
      <c r="B521" s="4">
        <v>8</v>
      </c>
      <c r="C521" s="186">
        <v>41</v>
      </c>
      <c r="D521" s="4">
        <v>0</v>
      </c>
      <c r="E521" s="4">
        <v>0</v>
      </c>
      <c r="F521" s="58" t="s">
        <v>3013</v>
      </c>
      <c r="G521" s="131" t="s">
        <v>3014</v>
      </c>
      <c r="H521" s="131"/>
      <c r="I521" s="162">
        <v>0.5</v>
      </c>
      <c r="J521" s="162">
        <v>0.5</v>
      </c>
      <c r="K521" s="162"/>
      <c r="L521" s="156" t="s">
        <v>2757</v>
      </c>
      <c r="M521" s="156">
        <v>77</v>
      </c>
      <c r="N521" s="131" t="s">
        <v>3015</v>
      </c>
      <c r="O521" s="131" t="s">
        <v>14</v>
      </c>
      <c r="P521" s="163"/>
      <c r="Q521" s="163"/>
      <c r="R521" s="58" t="s">
        <v>3016</v>
      </c>
      <c r="S521" s="17"/>
      <c r="T521" s="58" t="s">
        <v>3017</v>
      </c>
      <c r="U521" s="44"/>
      <c r="V521" s="44"/>
    </row>
    <row r="522" spans="1:22" ht="252" x14ac:dyDescent="0.25">
      <c r="A522" s="36">
        <v>1</v>
      </c>
      <c r="B522" s="5">
        <v>8</v>
      </c>
      <c r="C522" s="8">
        <v>41</v>
      </c>
      <c r="D522" s="5">
        <v>0</v>
      </c>
      <c r="E522" s="5">
        <v>0</v>
      </c>
      <c r="F522" s="58" t="s">
        <v>3013</v>
      </c>
      <c r="G522" s="4" t="s">
        <v>3014</v>
      </c>
      <c r="H522" s="5"/>
      <c r="I522" s="10">
        <v>0.5</v>
      </c>
      <c r="J522" s="10">
        <v>0.5</v>
      </c>
      <c r="K522" s="10"/>
      <c r="L522" s="203" t="s">
        <v>3380</v>
      </c>
      <c r="M522" s="204">
        <v>21</v>
      </c>
      <c r="N522" s="4" t="s">
        <v>3015</v>
      </c>
      <c r="O522" s="5" t="s">
        <v>14</v>
      </c>
      <c r="P522" s="11">
        <v>0.2</v>
      </c>
      <c r="Q522" s="11">
        <v>0.05</v>
      </c>
      <c r="R522" s="27" t="s">
        <v>3437</v>
      </c>
      <c r="S522" s="17">
        <v>0.25</v>
      </c>
      <c r="T522" s="58" t="s">
        <v>3438</v>
      </c>
      <c r="U522" s="27" t="s">
        <v>3439</v>
      </c>
      <c r="V522" s="27" t="s">
        <v>3440</v>
      </c>
    </row>
    <row r="523" spans="1:22" ht="60" x14ac:dyDescent="0.25">
      <c r="A523" s="33">
        <v>1</v>
      </c>
      <c r="B523" s="14">
        <v>9</v>
      </c>
      <c r="C523" s="14">
        <v>0</v>
      </c>
      <c r="D523" s="14">
        <v>0</v>
      </c>
      <c r="E523" s="14">
        <v>0</v>
      </c>
      <c r="F523" s="38" t="s">
        <v>29</v>
      </c>
      <c r="G523" s="12"/>
      <c r="H523" s="12"/>
      <c r="I523" s="12"/>
      <c r="J523" s="12"/>
      <c r="K523" s="12"/>
      <c r="L523" s="12"/>
      <c r="M523" s="12"/>
      <c r="N523" s="12"/>
      <c r="O523" s="12"/>
      <c r="P523" s="146"/>
      <c r="Q523" s="146"/>
      <c r="R523" s="147"/>
      <c r="S523" s="146"/>
      <c r="T523" s="147"/>
      <c r="U523" s="147"/>
      <c r="V523" s="147"/>
    </row>
    <row r="524" spans="1:22" ht="240" x14ac:dyDescent="0.25">
      <c r="A524" s="4">
        <v>1</v>
      </c>
      <c r="B524" s="4">
        <v>9</v>
      </c>
      <c r="C524" s="4">
        <v>1</v>
      </c>
      <c r="D524" s="4">
        <v>0</v>
      </c>
      <c r="E524" s="4">
        <v>0</v>
      </c>
      <c r="F524" s="160" t="s">
        <v>3018</v>
      </c>
      <c r="G524" s="131" t="s">
        <v>3019</v>
      </c>
      <c r="H524" s="4">
        <v>160</v>
      </c>
      <c r="I524" s="4">
        <v>160</v>
      </c>
      <c r="J524" s="131">
        <v>150</v>
      </c>
      <c r="K524" s="131">
        <v>150</v>
      </c>
      <c r="L524" s="156" t="s">
        <v>2757</v>
      </c>
      <c r="M524" s="156">
        <v>79</v>
      </c>
      <c r="N524" s="131" t="s">
        <v>2760</v>
      </c>
      <c r="O524" s="131" t="s">
        <v>14</v>
      </c>
      <c r="P524" s="163">
        <v>0.75</v>
      </c>
      <c r="Q524" s="163">
        <v>0.25</v>
      </c>
      <c r="R524" s="168" t="s">
        <v>3020</v>
      </c>
      <c r="S524" s="17">
        <v>1</v>
      </c>
      <c r="T524" s="168" t="s">
        <v>3021</v>
      </c>
      <c r="U524" s="44"/>
      <c r="V524" s="44"/>
    </row>
    <row r="525" spans="1:22" ht="144" x14ac:dyDescent="0.25">
      <c r="A525" s="36">
        <v>1</v>
      </c>
      <c r="B525" s="5">
        <v>9</v>
      </c>
      <c r="C525" s="5">
        <v>2</v>
      </c>
      <c r="D525" s="5">
        <v>0</v>
      </c>
      <c r="E525" s="5">
        <v>0</v>
      </c>
      <c r="F525" s="53" t="s">
        <v>2040</v>
      </c>
      <c r="G525" s="5" t="s">
        <v>60</v>
      </c>
      <c r="H525" s="10">
        <v>1</v>
      </c>
      <c r="I525" s="10">
        <v>1</v>
      </c>
      <c r="J525" s="10">
        <v>1</v>
      </c>
      <c r="K525" s="10">
        <v>1</v>
      </c>
      <c r="L525" s="140" t="s">
        <v>2223</v>
      </c>
      <c r="M525" s="141">
        <v>189</v>
      </c>
      <c r="N525" s="5" t="s">
        <v>2041</v>
      </c>
      <c r="O525" s="5" t="s">
        <v>14</v>
      </c>
      <c r="P525" s="11">
        <v>1</v>
      </c>
      <c r="Q525" s="11">
        <v>1</v>
      </c>
      <c r="R525" s="1" t="s">
        <v>2684</v>
      </c>
      <c r="S525" s="11">
        <v>1</v>
      </c>
      <c r="T525" s="1" t="s">
        <v>2684</v>
      </c>
      <c r="U525" s="43"/>
      <c r="V525" s="43"/>
    </row>
    <row r="526" spans="1:22" ht="216" x14ac:dyDescent="0.25">
      <c r="A526" s="36">
        <v>1</v>
      </c>
      <c r="B526" s="5">
        <v>9</v>
      </c>
      <c r="C526" s="5">
        <v>2</v>
      </c>
      <c r="D526" s="5">
        <v>0</v>
      </c>
      <c r="E526" s="5">
        <v>0</v>
      </c>
      <c r="F526" s="53" t="s">
        <v>2040</v>
      </c>
      <c r="G526" s="5" t="s">
        <v>60</v>
      </c>
      <c r="H526" s="10">
        <v>1</v>
      </c>
      <c r="I526" s="10">
        <v>1</v>
      </c>
      <c r="J526" s="10">
        <v>1</v>
      </c>
      <c r="K526" s="10">
        <v>1</v>
      </c>
      <c r="L526" s="122" t="s">
        <v>1882</v>
      </c>
      <c r="M526" s="123">
        <v>49</v>
      </c>
      <c r="N526" s="5" t="s">
        <v>2041</v>
      </c>
      <c r="O526" s="5" t="s">
        <v>14</v>
      </c>
      <c r="P526" s="96">
        <v>1</v>
      </c>
      <c r="Q526" s="96">
        <v>1</v>
      </c>
      <c r="R526" s="1" t="s">
        <v>2042</v>
      </c>
      <c r="S526" s="96">
        <v>1</v>
      </c>
      <c r="T526" s="1" t="s">
        <v>2042</v>
      </c>
      <c r="U526" s="43"/>
      <c r="V526" s="1" t="s">
        <v>2043</v>
      </c>
    </row>
    <row r="527" spans="1:22" ht="409.5" x14ac:dyDescent="0.25">
      <c r="A527" s="36">
        <v>1</v>
      </c>
      <c r="B527" s="5">
        <v>9</v>
      </c>
      <c r="C527" s="5">
        <v>3</v>
      </c>
      <c r="D527" s="5">
        <v>0</v>
      </c>
      <c r="E527" s="5">
        <v>0</v>
      </c>
      <c r="F527" s="30" t="s">
        <v>61</v>
      </c>
      <c r="G527" s="5" t="s">
        <v>60</v>
      </c>
      <c r="H527" s="10">
        <v>1</v>
      </c>
      <c r="I527" s="10">
        <v>1</v>
      </c>
      <c r="J527" s="10">
        <v>1</v>
      </c>
      <c r="K527" s="10">
        <v>1</v>
      </c>
      <c r="L527" s="140" t="s">
        <v>2223</v>
      </c>
      <c r="M527" s="142">
        <v>190</v>
      </c>
      <c r="N527" s="5" t="s">
        <v>62</v>
      </c>
      <c r="O527" s="5" t="s">
        <v>14</v>
      </c>
      <c r="P527" s="11">
        <v>1</v>
      </c>
      <c r="Q527" s="11">
        <v>1</v>
      </c>
      <c r="R527" s="1" t="s">
        <v>2685</v>
      </c>
      <c r="S527" s="11">
        <v>1</v>
      </c>
      <c r="T527" s="1" t="s">
        <v>2686</v>
      </c>
      <c r="U527" s="43"/>
      <c r="V527" s="43"/>
    </row>
    <row r="528" spans="1:22" ht="180" x14ac:dyDescent="0.25">
      <c r="A528" s="36">
        <v>1</v>
      </c>
      <c r="B528" s="5">
        <v>9</v>
      </c>
      <c r="C528" s="5">
        <v>3</v>
      </c>
      <c r="D528" s="5">
        <v>0</v>
      </c>
      <c r="E528" s="5">
        <v>0</v>
      </c>
      <c r="F528" s="30"/>
      <c r="G528" s="5"/>
      <c r="H528" s="10"/>
      <c r="I528" s="10"/>
      <c r="J528" s="10"/>
      <c r="K528" s="10"/>
      <c r="L528" s="140" t="s">
        <v>2223</v>
      </c>
      <c r="M528" s="141">
        <v>191</v>
      </c>
      <c r="N528" s="5"/>
      <c r="O528" s="5"/>
      <c r="P528" s="11"/>
      <c r="Q528" s="11"/>
      <c r="R528" s="1"/>
      <c r="S528" s="11"/>
      <c r="T528" s="1" t="s">
        <v>2687</v>
      </c>
      <c r="U528" s="43"/>
      <c r="V528" s="43"/>
    </row>
    <row r="529" spans="1:22" ht="96" x14ac:dyDescent="0.25">
      <c r="A529" s="133">
        <v>1</v>
      </c>
      <c r="B529" s="6">
        <v>9</v>
      </c>
      <c r="C529" s="6">
        <v>3</v>
      </c>
      <c r="D529" s="6">
        <v>0</v>
      </c>
      <c r="E529" s="6">
        <v>0</v>
      </c>
      <c r="F529" s="26" t="s">
        <v>61</v>
      </c>
      <c r="G529" s="6" t="s">
        <v>60</v>
      </c>
      <c r="H529" s="15">
        <v>1</v>
      </c>
      <c r="I529" s="15">
        <v>1</v>
      </c>
      <c r="J529" s="15">
        <v>1</v>
      </c>
      <c r="K529" s="15">
        <v>1</v>
      </c>
      <c r="L529" s="122" t="s">
        <v>1882</v>
      </c>
      <c r="M529" s="126">
        <v>50</v>
      </c>
      <c r="N529" s="6" t="s">
        <v>62</v>
      </c>
      <c r="O529" s="6" t="s">
        <v>14</v>
      </c>
      <c r="P529" s="84">
        <v>1</v>
      </c>
      <c r="Q529" s="84">
        <v>1</v>
      </c>
      <c r="R529" s="85" t="s">
        <v>2044</v>
      </c>
      <c r="S529" s="128">
        <v>1</v>
      </c>
      <c r="T529" s="85" t="s">
        <v>2045</v>
      </c>
      <c r="U529" s="129"/>
      <c r="V529" s="129"/>
    </row>
    <row r="530" spans="1:22" ht="409.5" x14ac:dyDescent="0.25">
      <c r="A530" s="36">
        <v>1</v>
      </c>
      <c r="B530" s="5">
        <v>9</v>
      </c>
      <c r="C530" s="5">
        <v>3</v>
      </c>
      <c r="D530" s="5">
        <v>0</v>
      </c>
      <c r="E530" s="5">
        <v>0</v>
      </c>
      <c r="F530" s="26" t="s">
        <v>61</v>
      </c>
      <c r="G530" s="6" t="s">
        <v>60</v>
      </c>
      <c r="H530" s="15">
        <v>1</v>
      </c>
      <c r="I530" s="15">
        <v>1</v>
      </c>
      <c r="J530" s="15">
        <v>1</v>
      </c>
      <c r="K530" s="15">
        <v>1</v>
      </c>
      <c r="L530" s="64" t="s">
        <v>72</v>
      </c>
      <c r="M530" s="66">
        <v>120</v>
      </c>
      <c r="N530" s="6" t="s">
        <v>62</v>
      </c>
      <c r="O530" s="5" t="s">
        <v>14</v>
      </c>
      <c r="P530" s="17">
        <v>1</v>
      </c>
      <c r="Q530" s="17">
        <v>1</v>
      </c>
      <c r="R530" s="1" t="s">
        <v>592</v>
      </c>
      <c r="S530" s="11">
        <v>1</v>
      </c>
      <c r="T530" s="1" t="s">
        <v>593</v>
      </c>
      <c r="U530" s="44"/>
      <c r="V530" s="44"/>
    </row>
    <row r="531" spans="1:22" ht="408" x14ac:dyDescent="0.25">
      <c r="A531" s="36">
        <v>1</v>
      </c>
      <c r="B531" s="5">
        <v>9</v>
      </c>
      <c r="C531" s="5">
        <v>4</v>
      </c>
      <c r="D531" s="5">
        <v>0</v>
      </c>
      <c r="E531" s="5">
        <v>0</v>
      </c>
      <c r="F531" s="53" t="s">
        <v>2688</v>
      </c>
      <c r="G531" s="5" t="s">
        <v>2689</v>
      </c>
      <c r="H531" s="5">
        <v>625</v>
      </c>
      <c r="I531" s="5">
        <v>625</v>
      </c>
      <c r="J531" s="5">
        <v>625</v>
      </c>
      <c r="K531" s="5">
        <v>625</v>
      </c>
      <c r="L531" s="140" t="s">
        <v>2223</v>
      </c>
      <c r="M531" s="142">
        <v>192</v>
      </c>
      <c r="N531" s="5" t="s">
        <v>2408</v>
      </c>
      <c r="O531" s="5" t="s">
        <v>14</v>
      </c>
      <c r="P531" s="11">
        <v>1.01</v>
      </c>
      <c r="Q531" s="11"/>
      <c r="R531" s="1" t="s">
        <v>2690</v>
      </c>
      <c r="S531" s="11">
        <v>1.17</v>
      </c>
      <c r="T531" s="1" t="s">
        <v>2691</v>
      </c>
      <c r="U531" s="43"/>
      <c r="V531" s="43"/>
    </row>
    <row r="532" spans="1:22" ht="96" x14ac:dyDescent="0.25">
      <c r="A532" s="36">
        <v>1</v>
      </c>
      <c r="B532" s="5">
        <v>9</v>
      </c>
      <c r="C532" s="5">
        <v>4</v>
      </c>
      <c r="D532" s="5">
        <v>0</v>
      </c>
      <c r="E532" s="5">
        <v>0</v>
      </c>
      <c r="F532" s="53"/>
      <c r="G532" s="5"/>
      <c r="H532" s="5"/>
      <c r="I532" s="5"/>
      <c r="J532" s="5"/>
      <c r="K532" s="5"/>
      <c r="L532" s="140" t="s">
        <v>2223</v>
      </c>
      <c r="M532" s="141">
        <v>193</v>
      </c>
      <c r="N532" s="5"/>
      <c r="O532" s="5"/>
      <c r="P532" s="11"/>
      <c r="Q532" s="11"/>
      <c r="R532" s="1"/>
      <c r="S532" s="11"/>
      <c r="T532" s="1" t="s">
        <v>2692</v>
      </c>
      <c r="U532" s="43"/>
      <c r="V532" s="43"/>
    </row>
    <row r="533" spans="1:22" ht="72" x14ac:dyDescent="0.25">
      <c r="A533" s="36">
        <v>1</v>
      </c>
      <c r="B533" s="5">
        <v>9</v>
      </c>
      <c r="C533" s="5">
        <v>5</v>
      </c>
      <c r="D533" s="5">
        <v>0</v>
      </c>
      <c r="E533" s="5">
        <v>0</v>
      </c>
      <c r="F533" s="30" t="s">
        <v>63</v>
      </c>
      <c r="G533" s="5" t="s">
        <v>64</v>
      </c>
      <c r="H533" s="10">
        <v>1</v>
      </c>
      <c r="I533" s="10">
        <v>1</v>
      </c>
      <c r="J533" s="10">
        <v>1</v>
      </c>
      <c r="K533" s="10">
        <v>1</v>
      </c>
      <c r="L533" s="140" t="s">
        <v>2223</v>
      </c>
      <c r="M533" s="142">
        <v>194</v>
      </c>
      <c r="N533" s="5" t="s">
        <v>65</v>
      </c>
      <c r="O533" s="5" t="s">
        <v>14</v>
      </c>
      <c r="P533" s="11">
        <v>1</v>
      </c>
      <c r="Q533" s="11">
        <v>1</v>
      </c>
      <c r="R533" s="1" t="s">
        <v>2693</v>
      </c>
      <c r="S533" s="11">
        <v>1</v>
      </c>
      <c r="T533" s="1" t="s">
        <v>2694</v>
      </c>
      <c r="U533" s="43"/>
      <c r="V533" s="43"/>
    </row>
    <row r="534" spans="1:22" ht="216" x14ac:dyDescent="0.25">
      <c r="A534" s="36">
        <v>1</v>
      </c>
      <c r="B534" s="5">
        <v>9</v>
      </c>
      <c r="C534" s="5">
        <v>5</v>
      </c>
      <c r="D534" s="5">
        <v>0</v>
      </c>
      <c r="E534" s="5">
        <v>0</v>
      </c>
      <c r="F534" s="30" t="s">
        <v>63</v>
      </c>
      <c r="G534" s="5" t="s">
        <v>64</v>
      </c>
      <c r="H534" s="10">
        <v>1</v>
      </c>
      <c r="I534" s="10">
        <v>1</v>
      </c>
      <c r="J534" s="10">
        <v>1</v>
      </c>
      <c r="K534" s="10">
        <v>1</v>
      </c>
      <c r="L534" s="64" t="s">
        <v>72</v>
      </c>
      <c r="M534" s="65">
        <v>121</v>
      </c>
      <c r="N534" s="5" t="s">
        <v>65</v>
      </c>
      <c r="O534" s="5" t="s">
        <v>14</v>
      </c>
      <c r="P534" s="11">
        <v>1</v>
      </c>
      <c r="Q534" s="11">
        <v>1</v>
      </c>
      <c r="R534" s="1" t="s">
        <v>594</v>
      </c>
      <c r="S534" s="11">
        <v>1</v>
      </c>
      <c r="T534" s="1" t="s">
        <v>595</v>
      </c>
      <c r="U534" s="43"/>
      <c r="V534" s="43"/>
    </row>
    <row r="535" spans="1:22" ht="409.5" x14ac:dyDescent="0.25">
      <c r="A535" s="36">
        <v>1</v>
      </c>
      <c r="B535" s="5">
        <v>9</v>
      </c>
      <c r="C535" s="5">
        <v>6</v>
      </c>
      <c r="D535" s="5">
        <v>0</v>
      </c>
      <c r="E535" s="5">
        <v>0</v>
      </c>
      <c r="F535" s="53" t="s">
        <v>2695</v>
      </c>
      <c r="G535" s="5" t="s">
        <v>2696</v>
      </c>
      <c r="H535" s="5">
        <v>625</v>
      </c>
      <c r="I535" s="5">
        <v>625</v>
      </c>
      <c r="J535" s="5">
        <v>625</v>
      </c>
      <c r="K535" s="5">
        <v>625</v>
      </c>
      <c r="L535" s="140" t="s">
        <v>2223</v>
      </c>
      <c r="M535" s="141">
        <v>195</v>
      </c>
      <c r="N535" s="5" t="s">
        <v>2228</v>
      </c>
      <c r="O535" s="5" t="s">
        <v>14</v>
      </c>
      <c r="P535" s="148">
        <v>6.0000000000000001E-3</v>
      </c>
      <c r="Q535" s="11" t="s">
        <v>2697</v>
      </c>
      <c r="R535" s="1" t="s">
        <v>2698</v>
      </c>
      <c r="S535" s="11">
        <v>0.03</v>
      </c>
      <c r="T535" s="2" t="s">
        <v>2699</v>
      </c>
      <c r="U535" s="2" t="s">
        <v>2700</v>
      </c>
      <c r="V535" s="2" t="s">
        <v>2701</v>
      </c>
    </row>
    <row r="536" spans="1:22" ht="264" x14ac:dyDescent="0.25">
      <c r="A536" s="36">
        <v>1</v>
      </c>
      <c r="B536" s="5">
        <v>9</v>
      </c>
      <c r="C536" s="5">
        <v>7</v>
      </c>
      <c r="D536" s="5">
        <v>0</v>
      </c>
      <c r="E536" s="5">
        <v>0</v>
      </c>
      <c r="F536" s="53" t="s">
        <v>2702</v>
      </c>
      <c r="G536" s="5" t="s">
        <v>2703</v>
      </c>
      <c r="H536" s="5">
        <v>10</v>
      </c>
      <c r="I536" s="5">
        <v>10</v>
      </c>
      <c r="J536" s="5">
        <v>10</v>
      </c>
      <c r="K536" s="5">
        <v>10</v>
      </c>
      <c r="L536" s="140" t="s">
        <v>2223</v>
      </c>
      <c r="M536" s="142">
        <v>196</v>
      </c>
      <c r="N536" s="5" t="s">
        <v>2408</v>
      </c>
      <c r="O536" s="5" t="s">
        <v>14</v>
      </c>
      <c r="P536" s="11">
        <v>0.6</v>
      </c>
      <c r="Q536" s="11">
        <v>1.5</v>
      </c>
      <c r="R536" s="1" t="s">
        <v>2704</v>
      </c>
      <c r="S536" s="11">
        <v>1</v>
      </c>
      <c r="T536" s="1" t="s">
        <v>2705</v>
      </c>
      <c r="U536" s="43"/>
      <c r="V536" s="43"/>
    </row>
    <row r="537" spans="1:22" ht="156" x14ac:dyDescent="0.25">
      <c r="A537" s="36">
        <v>1</v>
      </c>
      <c r="B537" s="5">
        <v>9</v>
      </c>
      <c r="C537" s="5">
        <v>8</v>
      </c>
      <c r="D537" s="5">
        <v>0</v>
      </c>
      <c r="E537" s="5">
        <v>0</v>
      </c>
      <c r="F537" s="53" t="s">
        <v>2706</v>
      </c>
      <c r="G537" s="5" t="s">
        <v>2707</v>
      </c>
      <c r="H537" s="5">
        <v>20</v>
      </c>
      <c r="I537" s="5">
        <v>30</v>
      </c>
      <c r="J537" s="5">
        <v>30</v>
      </c>
      <c r="K537" s="5">
        <v>30</v>
      </c>
      <c r="L537" s="140" t="s">
        <v>2223</v>
      </c>
      <c r="M537" s="141">
        <v>197</v>
      </c>
      <c r="N537" s="5" t="s">
        <v>2228</v>
      </c>
      <c r="O537" s="5" t="s">
        <v>14</v>
      </c>
      <c r="P537" s="11">
        <v>1.24</v>
      </c>
      <c r="Q537" s="11">
        <v>0.27</v>
      </c>
      <c r="R537" s="1" t="s">
        <v>2708</v>
      </c>
      <c r="S537" s="11">
        <v>1</v>
      </c>
      <c r="T537" s="1" t="s">
        <v>2709</v>
      </c>
      <c r="U537" s="43"/>
      <c r="V537" s="43"/>
    </row>
    <row r="538" spans="1:22" ht="409.5" x14ac:dyDescent="0.25">
      <c r="A538" s="36">
        <v>1</v>
      </c>
      <c r="B538" s="5">
        <v>9</v>
      </c>
      <c r="C538" s="5">
        <v>8</v>
      </c>
      <c r="D538" s="5">
        <v>0</v>
      </c>
      <c r="E538" s="5">
        <v>0</v>
      </c>
      <c r="F538" s="53"/>
      <c r="G538" s="5"/>
      <c r="H538" s="5"/>
      <c r="I538" s="5"/>
      <c r="J538" s="5"/>
      <c r="K538" s="5"/>
      <c r="L538" s="140" t="s">
        <v>2223</v>
      </c>
      <c r="M538" s="142">
        <v>198</v>
      </c>
      <c r="N538" s="5"/>
      <c r="O538" s="5"/>
      <c r="P538" s="11"/>
      <c r="Q538" s="11"/>
      <c r="R538" s="1"/>
      <c r="S538" s="11"/>
      <c r="T538" s="1" t="s">
        <v>2710</v>
      </c>
      <c r="U538" s="43"/>
      <c r="V538" s="43"/>
    </row>
    <row r="539" spans="1:22" ht="336" x14ac:dyDescent="0.25">
      <c r="A539" s="36">
        <v>1</v>
      </c>
      <c r="B539" s="5">
        <v>9</v>
      </c>
      <c r="C539" s="5">
        <v>9</v>
      </c>
      <c r="D539" s="5">
        <v>0</v>
      </c>
      <c r="E539" s="5">
        <v>0</v>
      </c>
      <c r="F539" s="53" t="s">
        <v>2711</v>
      </c>
      <c r="G539" s="5" t="s">
        <v>2712</v>
      </c>
      <c r="H539" s="10">
        <v>1</v>
      </c>
      <c r="I539" s="10"/>
      <c r="J539" s="10"/>
      <c r="K539" s="10"/>
      <c r="L539" s="140" t="s">
        <v>2223</v>
      </c>
      <c r="M539" s="141">
        <v>199</v>
      </c>
      <c r="N539" s="5" t="s">
        <v>2228</v>
      </c>
      <c r="O539" s="5" t="s">
        <v>14</v>
      </c>
      <c r="P539" s="11">
        <v>0.75</v>
      </c>
      <c r="Q539" s="11">
        <v>1</v>
      </c>
      <c r="R539" s="1" t="s">
        <v>2713</v>
      </c>
      <c r="S539" s="11">
        <v>1</v>
      </c>
      <c r="T539" s="1" t="s">
        <v>2714</v>
      </c>
      <c r="U539" s="43"/>
      <c r="V539" s="43"/>
    </row>
    <row r="540" spans="1:22" ht="360" x14ac:dyDescent="0.25">
      <c r="A540" s="36">
        <v>1</v>
      </c>
      <c r="B540" s="5">
        <v>9</v>
      </c>
      <c r="C540" s="5">
        <v>10</v>
      </c>
      <c r="D540" s="5">
        <v>0</v>
      </c>
      <c r="E540" s="5">
        <v>0</v>
      </c>
      <c r="F540" s="53" t="s">
        <v>2715</v>
      </c>
      <c r="G540" s="5" t="s">
        <v>2383</v>
      </c>
      <c r="H540" s="10">
        <v>1</v>
      </c>
      <c r="I540" s="10">
        <v>1</v>
      </c>
      <c r="J540" s="10">
        <v>1</v>
      </c>
      <c r="K540" s="10">
        <v>1</v>
      </c>
      <c r="L540" s="140" t="s">
        <v>2223</v>
      </c>
      <c r="M540" s="142">
        <v>200</v>
      </c>
      <c r="N540" s="5" t="s">
        <v>2228</v>
      </c>
      <c r="O540" s="5" t="s">
        <v>14</v>
      </c>
      <c r="P540" s="11">
        <v>0.95</v>
      </c>
      <c r="Q540" s="11">
        <v>1</v>
      </c>
      <c r="R540" s="2" t="s">
        <v>2716</v>
      </c>
      <c r="S540" s="11">
        <v>1</v>
      </c>
      <c r="T540" s="1" t="s">
        <v>2717</v>
      </c>
      <c r="U540" s="43"/>
      <c r="V540" s="43"/>
    </row>
    <row r="541" spans="1:22" ht="336" x14ac:dyDescent="0.25">
      <c r="A541" s="36">
        <v>1</v>
      </c>
      <c r="B541" s="5">
        <v>9</v>
      </c>
      <c r="C541" s="5">
        <v>10</v>
      </c>
      <c r="D541" s="5">
        <v>0</v>
      </c>
      <c r="E541" s="5">
        <v>0</v>
      </c>
      <c r="F541" s="53"/>
      <c r="G541" s="5"/>
      <c r="H541" s="10"/>
      <c r="I541" s="10"/>
      <c r="J541" s="10"/>
      <c r="K541" s="10"/>
      <c r="L541" s="140" t="s">
        <v>2223</v>
      </c>
      <c r="M541" s="141">
        <v>201</v>
      </c>
      <c r="N541" s="5"/>
      <c r="O541" s="5"/>
      <c r="P541" s="11"/>
      <c r="Q541" s="11"/>
      <c r="R541" s="43"/>
      <c r="S541" s="11"/>
      <c r="T541" s="1" t="s">
        <v>2718</v>
      </c>
      <c r="U541" s="43"/>
      <c r="V541" s="43"/>
    </row>
    <row r="542" spans="1:22" ht="409.5" x14ac:dyDescent="0.25">
      <c r="A542" s="36">
        <v>1</v>
      </c>
      <c r="B542" s="5">
        <v>9</v>
      </c>
      <c r="C542" s="5">
        <v>10</v>
      </c>
      <c r="D542" s="5">
        <v>0</v>
      </c>
      <c r="E542" s="5">
        <v>0</v>
      </c>
      <c r="F542" s="53"/>
      <c r="G542" s="5"/>
      <c r="H542" s="10"/>
      <c r="I542" s="10"/>
      <c r="J542" s="10"/>
      <c r="K542" s="10"/>
      <c r="L542" s="140" t="s">
        <v>2223</v>
      </c>
      <c r="M542" s="142">
        <v>202</v>
      </c>
      <c r="N542" s="5"/>
      <c r="O542" s="5"/>
      <c r="P542" s="11"/>
      <c r="Q542" s="11"/>
      <c r="R542" s="43"/>
      <c r="S542" s="11"/>
      <c r="T542" s="1" t="s">
        <v>2719</v>
      </c>
      <c r="U542" s="43"/>
      <c r="V542" s="43"/>
    </row>
    <row r="543" spans="1:22" ht="108" x14ac:dyDescent="0.25">
      <c r="A543" s="36">
        <v>1</v>
      </c>
      <c r="B543" s="5">
        <v>9</v>
      </c>
      <c r="C543" s="5">
        <v>11</v>
      </c>
      <c r="D543" s="5">
        <v>0</v>
      </c>
      <c r="E543" s="5">
        <v>0</v>
      </c>
      <c r="F543" s="149" t="s">
        <v>2720</v>
      </c>
      <c r="G543" s="5" t="s">
        <v>2721</v>
      </c>
      <c r="H543" s="101" t="s">
        <v>2722</v>
      </c>
      <c r="I543" s="101" t="s">
        <v>2722</v>
      </c>
      <c r="J543" s="101" t="s">
        <v>2722</v>
      </c>
      <c r="K543" s="101" t="s">
        <v>2722</v>
      </c>
      <c r="L543" s="140" t="s">
        <v>2223</v>
      </c>
      <c r="M543" s="141">
        <v>203</v>
      </c>
      <c r="N543" s="5" t="s">
        <v>2448</v>
      </c>
      <c r="O543" s="5" t="s">
        <v>14</v>
      </c>
      <c r="P543" s="11">
        <v>0.43</v>
      </c>
      <c r="Q543" s="11">
        <v>1</v>
      </c>
      <c r="R543" s="1" t="s">
        <v>2723</v>
      </c>
      <c r="S543" s="11">
        <v>1</v>
      </c>
      <c r="T543" s="1" t="s">
        <v>2724</v>
      </c>
      <c r="U543" s="43"/>
      <c r="V543" s="43"/>
    </row>
    <row r="544" spans="1:22" ht="60" x14ac:dyDescent="0.25">
      <c r="A544" s="36">
        <v>1</v>
      </c>
      <c r="B544" s="5">
        <v>9</v>
      </c>
      <c r="C544" s="5">
        <v>12</v>
      </c>
      <c r="D544" s="5">
        <v>0</v>
      </c>
      <c r="E544" s="5">
        <v>0</v>
      </c>
      <c r="F544" s="30" t="s">
        <v>2725</v>
      </c>
      <c r="G544" s="5" t="s">
        <v>2726</v>
      </c>
      <c r="H544" s="101" t="s">
        <v>2727</v>
      </c>
      <c r="I544" s="101"/>
      <c r="J544" s="101"/>
      <c r="K544" s="101"/>
      <c r="L544" s="140" t="s">
        <v>2223</v>
      </c>
      <c r="M544" s="142">
        <v>204</v>
      </c>
      <c r="N544" s="5" t="s">
        <v>2448</v>
      </c>
      <c r="O544" s="5" t="s">
        <v>14</v>
      </c>
      <c r="P544" s="11">
        <v>1</v>
      </c>
      <c r="Q544" s="11"/>
      <c r="R544" s="43" t="s">
        <v>2302</v>
      </c>
      <c r="S544" s="11">
        <v>1</v>
      </c>
      <c r="T544" s="1" t="s">
        <v>2728</v>
      </c>
      <c r="U544" s="43"/>
      <c r="V544" s="43"/>
    </row>
    <row r="545" spans="1:22" ht="60" x14ac:dyDescent="0.25">
      <c r="A545" s="36">
        <v>1</v>
      </c>
      <c r="B545" s="5">
        <v>9</v>
      </c>
      <c r="C545" s="5">
        <v>13</v>
      </c>
      <c r="D545" s="5">
        <v>0</v>
      </c>
      <c r="E545" s="5">
        <v>0</v>
      </c>
      <c r="F545" s="53" t="s">
        <v>2729</v>
      </c>
      <c r="G545" s="5" t="s">
        <v>2726</v>
      </c>
      <c r="H545" s="10">
        <v>0.5</v>
      </c>
      <c r="I545" s="10">
        <v>0.5</v>
      </c>
      <c r="J545" s="10"/>
      <c r="K545" s="10"/>
      <c r="L545" s="140" t="s">
        <v>2223</v>
      </c>
      <c r="M545" s="141">
        <v>205</v>
      </c>
      <c r="N545" s="5" t="s">
        <v>2408</v>
      </c>
      <c r="O545" s="5" t="s">
        <v>14</v>
      </c>
      <c r="P545" s="11">
        <v>1</v>
      </c>
      <c r="Q545" s="11"/>
      <c r="R545" s="43" t="s">
        <v>2302</v>
      </c>
      <c r="S545" s="11">
        <v>1</v>
      </c>
      <c r="T545" s="1" t="s">
        <v>2730</v>
      </c>
      <c r="U545" s="43"/>
      <c r="V545" s="43"/>
    </row>
    <row r="546" spans="1:22" ht="108" x14ac:dyDescent="0.25">
      <c r="A546" s="133">
        <v>1</v>
      </c>
      <c r="B546" s="6">
        <v>9</v>
      </c>
      <c r="C546" s="6">
        <v>14</v>
      </c>
      <c r="D546" s="6">
        <v>0</v>
      </c>
      <c r="E546" s="6">
        <v>0</v>
      </c>
      <c r="F546" s="26" t="s">
        <v>2046</v>
      </c>
      <c r="G546" s="6" t="s">
        <v>2047</v>
      </c>
      <c r="H546" s="6"/>
      <c r="I546" s="6"/>
      <c r="J546" s="6"/>
      <c r="K546" s="15">
        <v>1</v>
      </c>
      <c r="L546" s="122" t="s">
        <v>1882</v>
      </c>
      <c r="M546" s="123">
        <v>51</v>
      </c>
      <c r="N546" s="6" t="s">
        <v>1885</v>
      </c>
      <c r="O546" s="6" t="s">
        <v>14</v>
      </c>
      <c r="P546" s="130"/>
      <c r="Q546" s="128">
        <v>0.5</v>
      </c>
      <c r="R546" s="85" t="s">
        <v>2048</v>
      </c>
      <c r="S546" s="128">
        <v>0.5</v>
      </c>
      <c r="T546" s="85" t="s">
        <v>2049</v>
      </c>
      <c r="U546" s="85" t="s">
        <v>2050</v>
      </c>
      <c r="V546" s="85" t="s">
        <v>2051</v>
      </c>
    </row>
    <row r="547" spans="1:22" ht="168" x14ac:dyDescent="0.25">
      <c r="A547" s="133">
        <v>1</v>
      </c>
      <c r="B547" s="6">
        <v>9</v>
      </c>
      <c r="C547" s="6">
        <v>15</v>
      </c>
      <c r="D547" s="6">
        <v>0</v>
      </c>
      <c r="E547" s="6">
        <v>0</v>
      </c>
      <c r="F547" s="26" t="s">
        <v>2052</v>
      </c>
      <c r="G547" s="6" t="s">
        <v>2047</v>
      </c>
      <c r="H547" s="15">
        <v>1</v>
      </c>
      <c r="I547" s="15">
        <v>1</v>
      </c>
      <c r="J547" s="6"/>
      <c r="K547" s="15"/>
      <c r="L547" s="122" t="s">
        <v>1882</v>
      </c>
      <c r="M547" s="126">
        <v>52</v>
      </c>
      <c r="N547" s="6" t="s">
        <v>1885</v>
      </c>
      <c r="O547" s="6" t="s">
        <v>14</v>
      </c>
      <c r="P547" s="128">
        <v>1</v>
      </c>
      <c r="Q547" s="128"/>
      <c r="R547" s="85" t="s">
        <v>923</v>
      </c>
      <c r="S547" s="128">
        <v>1</v>
      </c>
      <c r="T547" s="85" t="s">
        <v>2053</v>
      </c>
      <c r="U547" s="129"/>
      <c r="V547" s="129"/>
    </row>
    <row r="548" spans="1:22" ht="288" x14ac:dyDescent="0.25">
      <c r="A548" s="36">
        <v>1</v>
      </c>
      <c r="B548" s="5">
        <v>9</v>
      </c>
      <c r="C548" s="5">
        <v>16</v>
      </c>
      <c r="D548" s="5">
        <v>0</v>
      </c>
      <c r="E548" s="5">
        <v>0</v>
      </c>
      <c r="F548" s="30" t="s">
        <v>2054</v>
      </c>
      <c r="G548" s="5" t="s">
        <v>2055</v>
      </c>
      <c r="H548" s="10">
        <v>1</v>
      </c>
      <c r="I548" s="10">
        <v>1</v>
      </c>
      <c r="J548" s="10">
        <v>1</v>
      </c>
      <c r="K548" s="10">
        <v>1</v>
      </c>
      <c r="L548" s="122" t="s">
        <v>1882</v>
      </c>
      <c r="M548" s="123">
        <v>53</v>
      </c>
      <c r="N548" s="5" t="s">
        <v>1941</v>
      </c>
      <c r="O548" s="5" t="s">
        <v>14</v>
      </c>
      <c r="P548" s="128">
        <v>0.5</v>
      </c>
      <c r="Q548" s="128">
        <v>1</v>
      </c>
      <c r="R548" s="1" t="s">
        <v>2056</v>
      </c>
      <c r="S548" s="128">
        <v>1</v>
      </c>
      <c r="T548" s="1" t="s">
        <v>2057</v>
      </c>
      <c r="U548" s="43"/>
      <c r="V548" s="43"/>
    </row>
    <row r="549" spans="1:22" ht="348" x14ac:dyDescent="0.25">
      <c r="A549" s="133">
        <v>1</v>
      </c>
      <c r="B549" s="6">
        <v>9</v>
      </c>
      <c r="C549" s="6">
        <v>17</v>
      </c>
      <c r="D549" s="6">
        <v>0</v>
      </c>
      <c r="E549" s="6">
        <v>0</v>
      </c>
      <c r="F549" s="26" t="s">
        <v>2058</v>
      </c>
      <c r="G549" s="6" t="s">
        <v>2059</v>
      </c>
      <c r="H549" s="15">
        <v>1</v>
      </c>
      <c r="I549" s="15">
        <v>1</v>
      </c>
      <c r="J549" s="15">
        <v>1</v>
      </c>
      <c r="K549" s="15">
        <v>1</v>
      </c>
      <c r="L549" s="122" t="s">
        <v>1882</v>
      </c>
      <c r="M549" s="126">
        <v>54</v>
      </c>
      <c r="N549" s="6" t="s">
        <v>1882</v>
      </c>
      <c r="O549" s="6" t="s">
        <v>14</v>
      </c>
      <c r="P549" s="84">
        <v>0.75</v>
      </c>
      <c r="Q549" s="84">
        <v>0</v>
      </c>
      <c r="R549" s="85" t="s">
        <v>2060</v>
      </c>
      <c r="S549" s="84">
        <v>0.25</v>
      </c>
      <c r="T549" s="85" t="s">
        <v>2061</v>
      </c>
      <c r="U549" s="85" t="s">
        <v>2062</v>
      </c>
      <c r="V549" s="85" t="s">
        <v>2063</v>
      </c>
    </row>
    <row r="550" spans="1:22" ht="120" x14ac:dyDescent="0.25">
      <c r="A550" s="36">
        <v>1</v>
      </c>
      <c r="B550" s="5">
        <v>9</v>
      </c>
      <c r="C550" s="5">
        <v>18</v>
      </c>
      <c r="D550" s="5">
        <v>0</v>
      </c>
      <c r="E550" s="5">
        <v>0</v>
      </c>
      <c r="F550" s="30" t="s">
        <v>188</v>
      </c>
      <c r="G550" s="5" t="s">
        <v>189</v>
      </c>
      <c r="H550" s="10">
        <v>1</v>
      </c>
      <c r="I550" s="10"/>
      <c r="J550" s="10"/>
      <c r="K550" s="5" t="s">
        <v>15</v>
      </c>
      <c r="L550" s="64" t="s">
        <v>72</v>
      </c>
      <c r="M550" s="66">
        <v>122</v>
      </c>
      <c r="N550" s="5" t="s">
        <v>325</v>
      </c>
      <c r="O550" s="5" t="s">
        <v>14</v>
      </c>
      <c r="P550" s="17">
        <v>1</v>
      </c>
      <c r="Q550" s="17"/>
      <c r="R550" s="2" t="s">
        <v>379</v>
      </c>
      <c r="S550" s="11">
        <v>1</v>
      </c>
      <c r="T550" s="2" t="s">
        <v>596</v>
      </c>
      <c r="U550" s="44"/>
      <c r="V550" s="44"/>
    </row>
    <row r="551" spans="1:22" ht="108" x14ac:dyDescent="0.25">
      <c r="A551" s="36">
        <v>1</v>
      </c>
      <c r="B551" s="5">
        <v>9</v>
      </c>
      <c r="C551" s="5">
        <v>19</v>
      </c>
      <c r="D551" s="5">
        <v>0</v>
      </c>
      <c r="E551" s="5">
        <v>0</v>
      </c>
      <c r="F551" s="30" t="s">
        <v>190</v>
      </c>
      <c r="G551" s="5" t="s">
        <v>30</v>
      </c>
      <c r="H551" s="5" t="s">
        <v>15</v>
      </c>
      <c r="I551" s="10">
        <v>0.3</v>
      </c>
      <c r="J551" s="10">
        <v>0.5</v>
      </c>
      <c r="K551" s="10">
        <v>0.2</v>
      </c>
      <c r="L551" s="64" t="s">
        <v>72</v>
      </c>
      <c r="M551" s="65">
        <v>123</v>
      </c>
      <c r="N551" s="5" t="s">
        <v>54</v>
      </c>
      <c r="O551" s="5" t="s">
        <v>21</v>
      </c>
      <c r="P551" s="11">
        <v>0.95</v>
      </c>
      <c r="Q551" s="11">
        <v>0.05</v>
      </c>
      <c r="R551" s="1" t="s">
        <v>597</v>
      </c>
      <c r="S551" s="11">
        <v>1</v>
      </c>
      <c r="T551" s="1" t="s">
        <v>597</v>
      </c>
      <c r="U551" s="43"/>
      <c r="V551" s="43"/>
    </row>
    <row r="552" spans="1:22" ht="240" x14ac:dyDescent="0.25">
      <c r="A552" s="36">
        <v>1</v>
      </c>
      <c r="B552" s="5">
        <v>9</v>
      </c>
      <c r="C552" s="5">
        <v>20</v>
      </c>
      <c r="D552" s="5">
        <v>0</v>
      </c>
      <c r="E552" s="5">
        <v>0</v>
      </c>
      <c r="F552" s="30" t="s">
        <v>191</v>
      </c>
      <c r="G552" s="5" t="s">
        <v>192</v>
      </c>
      <c r="H552" s="10">
        <v>0.4</v>
      </c>
      <c r="I552" s="10">
        <v>0.3</v>
      </c>
      <c r="J552" s="10">
        <v>0.2</v>
      </c>
      <c r="K552" s="10"/>
      <c r="L552" s="64" t="s">
        <v>72</v>
      </c>
      <c r="M552" s="66">
        <v>124</v>
      </c>
      <c r="N552" s="5" t="s">
        <v>193</v>
      </c>
      <c r="O552" s="5" t="s">
        <v>21</v>
      </c>
      <c r="P552" s="11">
        <v>1</v>
      </c>
      <c r="Q552" s="11"/>
      <c r="R552" s="1" t="s">
        <v>383</v>
      </c>
      <c r="S552" s="11">
        <v>1</v>
      </c>
      <c r="T552" s="1" t="s">
        <v>598</v>
      </c>
      <c r="U552" s="44"/>
      <c r="V552" s="44"/>
    </row>
    <row r="553" spans="1:22" ht="120" x14ac:dyDescent="0.25">
      <c r="A553" s="36">
        <v>1</v>
      </c>
      <c r="B553" s="5">
        <v>9</v>
      </c>
      <c r="C553" s="5">
        <v>21</v>
      </c>
      <c r="D553" s="5">
        <v>0</v>
      </c>
      <c r="E553" s="5">
        <v>0</v>
      </c>
      <c r="F553" s="30" t="s">
        <v>2731</v>
      </c>
      <c r="G553" s="5" t="s">
        <v>2732</v>
      </c>
      <c r="H553" s="98"/>
      <c r="I553" s="7">
        <f>6/20</f>
        <v>0.3</v>
      </c>
      <c r="J553" s="7">
        <f>8/20</f>
        <v>0.4</v>
      </c>
      <c r="K553" s="7">
        <f>6/20</f>
        <v>0.3</v>
      </c>
      <c r="L553" s="140" t="s">
        <v>2223</v>
      </c>
      <c r="M553" s="142">
        <v>206</v>
      </c>
      <c r="N553" s="5" t="s">
        <v>2669</v>
      </c>
      <c r="O553" s="5" t="s">
        <v>21</v>
      </c>
      <c r="P553" s="17">
        <v>0</v>
      </c>
      <c r="Q553" s="17">
        <v>0</v>
      </c>
      <c r="R553" s="44" t="s">
        <v>871</v>
      </c>
      <c r="S553" s="17">
        <v>0</v>
      </c>
      <c r="T553" s="27" t="s">
        <v>871</v>
      </c>
      <c r="U553" s="27" t="s">
        <v>2733</v>
      </c>
      <c r="V553" s="27" t="s">
        <v>2734</v>
      </c>
    </row>
    <row r="554" spans="1:22" ht="24" x14ac:dyDescent="0.25">
      <c r="A554" s="214"/>
      <c r="B554" s="214"/>
      <c r="C554" s="214"/>
      <c r="D554" s="214"/>
      <c r="E554" s="214"/>
      <c r="F554" s="215" t="s">
        <v>1834</v>
      </c>
      <c r="G554" s="214"/>
      <c r="H554" s="216"/>
      <c r="I554" s="216"/>
      <c r="J554" s="216"/>
      <c r="K554" s="216"/>
      <c r="L554" s="217"/>
      <c r="M554" s="218"/>
      <c r="N554" s="214"/>
      <c r="O554" s="214"/>
      <c r="P554" s="219"/>
      <c r="Q554" s="219"/>
      <c r="R554" s="220"/>
      <c r="S554" s="219"/>
      <c r="T554" s="221"/>
      <c r="U554" s="221"/>
      <c r="V554" s="221"/>
    </row>
    <row r="555" spans="1:22" ht="72" x14ac:dyDescent="0.25">
      <c r="A555" s="5"/>
      <c r="B555" s="5"/>
      <c r="C555" s="5"/>
      <c r="D555" s="5"/>
      <c r="E555" s="5"/>
      <c r="F555" s="30" t="s">
        <v>1835</v>
      </c>
      <c r="G555" s="5" t="s">
        <v>1836</v>
      </c>
      <c r="H555" s="10"/>
      <c r="I555" s="10"/>
      <c r="J555" s="10"/>
      <c r="K555" s="10"/>
      <c r="L555" s="106" t="s">
        <v>1579</v>
      </c>
      <c r="M555" s="107">
        <v>95</v>
      </c>
      <c r="N555" s="5" t="s">
        <v>1837</v>
      </c>
      <c r="O555" s="3"/>
      <c r="P555" s="17">
        <v>1</v>
      </c>
      <c r="Q555" s="17"/>
      <c r="R555" s="44"/>
      <c r="S555" s="17"/>
      <c r="T555" s="27"/>
      <c r="U555" s="27"/>
      <c r="V555" s="27"/>
    </row>
    <row r="556" spans="1:22" ht="84" x14ac:dyDescent="0.25">
      <c r="A556" s="3"/>
      <c r="B556" s="3"/>
      <c r="C556" s="3"/>
      <c r="D556" s="3"/>
      <c r="E556" s="3"/>
      <c r="F556" s="27" t="s">
        <v>1838</v>
      </c>
      <c r="G556" s="119" t="s">
        <v>1839</v>
      </c>
      <c r="H556" s="3"/>
      <c r="I556" s="3"/>
      <c r="J556" s="3"/>
      <c r="K556" s="3"/>
      <c r="L556" s="106" t="s">
        <v>1579</v>
      </c>
      <c r="M556" s="109">
        <v>96</v>
      </c>
      <c r="N556" s="5" t="s">
        <v>1807</v>
      </c>
      <c r="O556" s="3"/>
      <c r="P556" s="17">
        <v>1</v>
      </c>
      <c r="Q556" s="17"/>
      <c r="R556" s="44"/>
      <c r="S556" s="17"/>
      <c r="T556" s="27"/>
      <c r="U556" s="27"/>
      <c r="V556" s="27"/>
    </row>
    <row r="557" spans="1:22" ht="48" x14ac:dyDescent="0.25">
      <c r="A557" s="3"/>
      <c r="B557" s="3"/>
      <c r="C557" s="3"/>
      <c r="D557" s="3"/>
      <c r="E557" s="3"/>
      <c r="F557" s="27" t="s">
        <v>1840</v>
      </c>
      <c r="G557" s="119" t="s">
        <v>1679</v>
      </c>
      <c r="H557" s="3"/>
      <c r="I557" s="3"/>
      <c r="J557" s="3"/>
      <c r="K557" s="3"/>
      <c r="L557" s="106" t="s">
        <v>1579</v>
      </c>
      <c r="M557" s="107">
        <v>97</v>
      </c>
      <c r="N557" s="5" t="s">
        <v>1807</v>
      </c>
      <c r="O557" s="3"/>
      <c r="P557" s="17">
        <v>1</v>
      </c>
      <c r="Q557" s="17"/>
      <c r="R557" s="44"/>
      <c r="S557" s="17"/>
      <c r="T557" s="27"/>
      <c r="U557" s="27"/>
      <c r="V557" s="27"/>
    </row>
    <row r="558" spans="1:22" ht="48" x14ac:dyDescent="0.25">
      <c r="A558" s="3"/>
      <c r="B558" s="3"/>
      <c r="C558" s="3"/>
      <c r="D558" s="3"/>
      <c r="E558" s="3"/>
      <c r="F558" s="27" t="s">
        <v>1841</v>
      </c>
      <c r="G558" s="119" t="s">
        <v>1842</v>
      </c>
      <c r="H558" s="119"/>
      <c r="I558" s="119"/>
      <c r="J558" s="119"/>
      <c r="K558" s="119"/>
      <c r="L558" s="106" t="s">
        <v>1579</v>
      </c>
      <c r="M558" s="109">
        <v>98</v>
      </c>
      <c r="N558" s="5" t="s">
        <v>1616</v>
      </c>
      <c r="O558" s="5" t="s">
        <v>21</v>
      </c>
      <c r="P558" s="17">
        <v>1</v>
      </c>
      <c r="Q558" s="17"/>
      <c r="R558" s="44"/>
      <c r="S558" s="17"/>
      <c r="T558" s="27"/>
      <c r="U558" s="27"/>
      <c r="V558" s="27"/>
    </row>
    <row r="559" spans="1:22" ht="48" x14ac:dyDescent="0.25">
      <c r="A559" s="3"/>
      <c r="B559" s="3"/>
      <c r="C559" s="3"/>
      <c r="D559" s="3"/>
      <c r="E559" s="3"/>
      <c r="F559" s="27" t="s">
        <v>1843</v>
      </c>
      <c r="G559" s="119" t="s">
        <v>1842</v>
      </c>
      <c r="H559" s="119"/>
      <c r="I559" s="119"/>
      <c r="J559" s="119"/>
      <c r="K559" s="119"/>
      <c r="L559" s="106" t="s">
        <v>1579</v>
      </c>
      <c r="M559" s="107">
        <v>99</v>
      </c>
      <c r="N559" s="5" t="s">
        <v>1616</v>
      </c>
      <c r="O559" s="5" t="s">
        <v>21</v>
      </c>
      <c r="P559" s="17">
        <v>1</v>
      </c>
      <c r="Q559" s="17"/>
      <c r="R559" s="44"/>
      <c r="S559" s="17"/>
      <c r="T559" s="27"/>
      <c r="U559" s="27"/>
      <c r="V559" s="27"/>
    </row>
    <row r="560" spans="1:22" ht="60" x14ac:dyDescent="0.25">
      <c r="A560" s="3"/>
      <c r="B560" s="3"/>
      <c r="C560" s="3"/>
      <c r="D560" s="3"/>
      <c r="E560" s="3"/>
      <c r="F560" s="27" t="s">
        <v>1844</v>
      </c>
      <c r="G560" s="119" t="s">
        <v>1842</v>
      </c>
      <c r="H560" s="119"/>
      <c r="I560" s="119"/>
      <c r="J560" s="119"/>
      <c r="K560" s="119"/>
      <c r="L560" s="106" t="s">
        <v>1579</v>
      </c>
      <c r="M560" s="109">
        <v>100</v>
      </c>
      <c r="N560" s="5" t="s">
        <v>1616</v>
      </c>
      <c r="O560" s="5" t="s">
        <v>21</v>
      </c>
      <c r="P560" s="17">
        <v>1</v>
      </c>
      <c r="Q560" s="17"/>
      <c r="R560" s="44"/>
      <c r="S560" s="17"/>
      <c r="T560" s="27"/>
      <c r="U560" s="27"/>
      <c r="V560" s="27"/>
    </row>
    <row r="561" spans="1:22" ht="48" x14ac:dyDescent="0.25">
      <c r="A561" s="3"/>
      <c r="B561" s="3"/>
      <c r="C561" s="3"/>
      <c r="D561" s="3"/>
      <c r="E561" s="3"/>
      <c r="F561" s="27" t="s">
        <v>1845</v>
      </c>
      <c r="G561" s="119" t="s">
        <v>1846</v>
      </c>
      <c r="H561" s="119"/>
      <c r="I561" s="119"/>
      <c r="J561" s="119"/>
      <c r="K561" s="119"/>
      <c r="L561" s="106" t="s">
        <v>1579</v>
      </c>
      <c r="M561" s="107">
        <v>101</v>
      </c>
      <c r="N561" s="5" t="s">
        <v>1582</v>
      </c>
      <c r="O561" s="5"/>
      <c r="P561" s="17">
        <v>1</v>
      </c>
      <c r="Q561" s="17"/>
      <c r="R561" s="44"/>
      <c r="S561" s="17"/>
      <c r="T561" s="27"/>
      <c r="U561" s="27"/>
      <c r="V561" s="27"/>
    </row>
    <row r="562" spans="1:22" ht="108" x14ac:dyDescent="0.25">
      <c r="A562" s="3"/>
      <c r="B562" s="3"/>
      <c r="C562" s="3"/>
      <c r="D562" s="3"/>
      <c r="E562" s="3"/>
      <c r="F562" s="27" t="s">
        <v>1847</v>
      </c>
      <c r="G562" s="119" t="s">
        <v>1848</v>
      </c>
      <c r="H562" s="119"/>
      <c r="I562" s="119"/>
      <c r="J562" s="119"/>
      <c r="K562" s="119"/>
      <c r="L562" s="106" t="s">
        <v>1579</v>
      </c>
      <c r="M562" s="109">
        <v>102</v>
      </c>
      <c r="N562" s="5" t="s">
        <v>1616</v>
      </c>
      <c r="O562" s="5" t="s">
        <v>21</v>
      </c>
      <c r="P562" s="17">
        <v>1</v>
      </c>
      <c r="Q562" s="17"/>
      <c r="R562" s="44"/>
      <c r="S562" s="17"/>
      <c r="T562" s="27"/>
      <c r="U562" s="27"/>
      <c r="V562" s="27"/>
    </row>
    <row r="563" spans="1:22" ht="96" x14ac:dyDescent="0.25">
      <c r="A563" s="5"/>
      <c r="B563" s="5"/>
      <c r="C563" s="3"/>
      <c r="D563" s="5"/>
      <c r="E563" s="5"/>
      <c r="F563" s="30" t="s">
        <v>352</v>
      </c>
      <c r="G563" s="5" t="s">
        <v>96</v>
      </c>
      <c r="H563" s="10"/>
      <c r="I563" s="10"/>
      <c r="J563" s="10"/>
      <c r="K563" s="10"/>
      <c r="L563" s="64" t="s">
        <v>72</v>
      </c>
      <c r="M563" s="65">
        <v>127</v>
      </c>
      <c r="N563" s="5" t="s">
        <v>115</v>
      </c>
      <c r="O563" s="5"/>
      <c r="P563" s="17">
        <v>1</v>
      </c>
      <c r="Q563" s="17"/>
      <c r="R563" s="2" t="s">
        <v>378</v>
      </c>
      <c r="S563" s="17">
        <v>1</v>
      </c>
      <c r="T563" s="2" t="s">
        <v>599</v>
      </c>
      <c r="U563" s="44"/>
      <c r="V563" s="44"/>
    </row>
    <row r="564" spans="1:22" ht="84" x14ac:dyDescent="0.25">
      <c r="A564" s="5"/>
      <c r="B564" s="5"/>
      <c r="C564" s="3"/>
      <c r="D564" s="5"/>
      <c r="E564" s="5"/>
      <c r="F564" s="30" t="s">
        <v>353</v>
      </c>
      <c r="G564" s="5" t="s">
        <v>96</v>
      </c>
      <c r="H564" s="10"/>
      <c r="I564" s="10"/>
      <c r="J564" s="10"/>
      <c r="K564" s="10"/>
      <c r="L564" s="64" t="s">
        <v>72</v>
      </c>
      <c r="M564" s="66">
        <v>128</v>
      </c>
      <c r="N564" s="5" t="s">
        <v>115</v>
      </c>
      <c r="O564" s="5"/>
      <c r="P564" s="17">
        <v>1</v>
      </c>
      <c r="Q564" s="17"/>
      <c r="R564" s="2" t="s">
        <v>378</v>
      </c>
      <c r="S564" s="17">
        <v>1</v>
      </c>
      <c r="T564" s="2" t="s">
        <v>600</v>
      </c>
      <c r="U564" s="44"/>
      <c r="V564" s="44"/>
    </row>
    <row r="565" spans="1:22" ht="60" x14ac:dyDescent="0.25">
      <c r="A565" s="3"/>
      <c r="B565" s="3"/>
      <c r="C565" s="3"/>
      <c r="D565" s="3"/>
      <c r="E565" s="3"/>
      <c r="F565" s="1" t="s">
        <v>349</v>
      </c>
      <c r="G565" s="5" t="s">
        <v>96</v>
      </c>
      <c r="H565" s="3"/>
      <c r="I565" s="3"/>
      <c r="J565" s="3"/>
      <c r="K565" s="3"/>
      <c r="L565" s="64" t="s">
        <v>72</v>
      </c>
      <c r="M565" s="65">
        <v>129</v>
      </c>
      <c r="N565" s="5" t="s">
        <v>115</v>
      </c>
      <c r="O565" s="3"/>
      <c r="P565" s="17">
        <v>1</v>
      </c>
      <c r="Q565" s="17"/>
      <c r="R565" s="2" t="s">
        <v>376</v>
      </c>
      <c r="S565" s="17">
        <v>1</v>
      </c>
      <c r="T565" s="2" t="s">
        <v>601</v>
      </c>
      <c r="U565" s="44"/>
      <c r="V565" s="44"/>
    </row>
    <row r="566" spans="1:22" ht="60" x14ac:dyDescent="0.25">
      <c r="A566" s="3"/>
      <c r="B566" s="3"/>
      <c r="C566" s="3"/>
      <c r="D566" s="3"/>
      <c r="E566" s="3"/>
      <c r="F566" s="1" t="s">
        <v>350</v>
      </c>
      <c r="G566" s="5" t="s">
        <v>96</v>
      </c>
      <c r="H566" s="3"/>
      <c r="I566" s="3"/>
      <c r="J566" s="3"/>
      <c r="K566" s="3"/>
      <c r="L566" s="64" t="s">
        <v>72</v>
      </c>
      <c r="M566" s="66">
        <v>130</v>
      </c>
      <c r="N566" s="5" t="s">
        <v>115</v>
      </c>
      <c r="O566" s="3"/>
      <c r="P566" s="17">
        <v>1</v>
      </c>
      <c r="Q566" s="17"/>
      <c r="R566" s="71" t="s">
        <v>376</v>
      </c>
      <c r="S566" s="17">
        <v>1</v>
      </c>
      <c r="T566" s="71" t="s">
        <v>602</v>
      </c>
      <c r="U566" s="44"/>
      <c r="V566" s="44"/>
    </row>
    <row r="567" spans="1:22" ht="72" x14ac:dyDescent="0.25">
      <c r="A567" s="3"/>
      <c r="B567" s="3"/>
      <c r="C567" s="3"/>
      <c r="D567" s="3"/>
      <c r="E567" s="3"/>
      <c r="F567" s="1" t="s">
        <v>351</v>
      </c>
      <c r="G567" s="5" t="s">
        <v>96</v>
      </c>
      <c r="H567" s="3"/>
      <c r="I567" s="3"/>
      <c r="J567" s="3"/>
      <c r="K567" s="3"/>
      <c r="L567" s="64" t="s">
        <v>72</v>
      </c>
      <c r="M567" s="65">
        <v>131</v>
      </c>
      <c r="N567" s="5" t="s">
        <v>115</v>
      </c>
      <c r="O567" s="3"/>
      <c r="P567" s="17">
        <v>1</v>
      </c>
      <c r="Q567" s="11"/>
      <c r="R567" s="2" t="s">
        <v>384</v>
      </c>
      <c r="S567" s="17">
        <v>1</v>
      </c>
      <c r="T567" s="2" t="s">
        <v>603</v>
      </c>
      <c r="U567" s="44"/>
      <c r="V567" s="44"/>
    </row>
    <row r="568" spans="1:22" ht="240" x14ac:dyDescent="0.25">
      <c r="A568" s="3"/>
      <c r="B568" s="3"/>
      <c r="C568" s="3"/>
      <c r="D568" s="3"/>
      <c r="E568" s="3"/>
      <c r="F568" s="27" t="s">
        <v>385</v>
      </c>
      <c r="G568" s="5" t="s">
        <v>96</v>
      </c>
      <c r="H568" s="3"/>
      <c r="I568" s="3"/>
      <c r="J568" s="3"/>
      <c r="K568" s="3"/>
      <c r="L568" s="64" t="s">
        <v>72</v>
      </c>
      <c r="M568" s="66">
        <v>132</v>
      </c>
      <c r="N568" s="5" t="s">
        <v>115</v>
      </c>
      <c r="O568" s="3"/>
      <c r="P568" s="3"/>
      <c r="Q568" s="11">
        <v>1</v>
      </c>
      <c r="R568" s="1" t="s">
        <v>604</v>
      </c>
      <c r="S568" s="11">
        <v>1</v>
      </c>
      <c r="T568" s="1" t="s">
        <v>605</v>
      </c>
      <c r="U568" s="44"/>
      <c r="V568" s="44"/>
    </row>
    <row r="569" spans="1:22" ht="132" x14ac:dyDescent="0.25">
      <c r="A569" s="3"/>
      <c r="B569" s="3"/>
      <c r="C569" s="3"/>
      <c r="D569" s="3"/>
      <c r="E569" s="3"/>
      <c r="F569" s="26" t="s">
        <v>318</v>
      </c>
      <c r="G569" s="6" t="s">
        <v>57</v>
      </c>
      <c r="H569" s="6"/>
      <c r="I569" s="6"/>
      <c r="J569" s="6"/>
      <c r="K569" s="6"/>
      <c r="L569" s="64" t="s">
        <v>72</v>
      </c>
      <c r="M569" s="65">
        <v>133</v>
      </c>
      <c r="N569" s="5" t="s">
        <v>54</v>
      </c>
      <c r="O569" s="3"/>
      <c r="P569" s="3"/>
      <c r="Q569" s="3"/>
      <c r="R569" s="44"/>
      <c r="S569" s="3"/>
      <c r="T569" s="44"/>
      <c r="U569" s="44"/>
      <c r="V569" s="44"/>
    </row>
    <row r="570" spans="1:22" ht="156" x14ac:dyDescent="0.25">
      <c r="A570" s="3"/>
      <c r="B570" s="3"/>
      <c r="C570" s="3"/>
      <c r="D570" s="3"/>
      <c r="E570" s="3"/>
      <c r="F570" s="27" t="s">
        <v>391</v>
      </c>
      <c r="G570" s="3"/>
      <c r="H570" s="3"/>
      <c r="I570" s="3"/>
      <c r="J570" s="3"/>
      <c r="K570" s="3"/>
      <c r="L570" s="64" t="s">
        <v>72</v>
      </c>
      <c r="M570" s="66">
        <v>134</v>
      </c>
      <c r="N570" s="5" t="s">
        <v>54</v>
      </c>
      <c r="O570" s="3"/>
      <c r="P570" s="3"/>
      <c r="Q570" s="17">
        <v>1</v>
      </c>
      <c r="R570" s="2" t="s">
        <v>606</v>
      </c>
      <c r="S570" s="17">
        <v>1</v>
      </c>
      <c r="T570" s="2" t="s">
        <v>606</v>
      </c>
      <c r="U570" s="44"/>
      <c r="V570" s="44"/>
    </row>
    <row r="571" spans="1:22" ht="132" x14ac:dyDescent="0.25">
      <c r="A571" s="3"/>
      <c r="B571" s="3"/>
      <c r="C571" s="3"/>
      <c r="D571" s="3"/>
      <c r="E571" s="3"/>
      <c r="F571" s="27" t="s">
        <v>392</v>
      </c>
      <c r="G571" s="3"/>
      <c r="H571" s="3"/>
      <c r="I571" s="3"/>
      <c r="J571" s="3"/>
      <c r="K571" s="3"/>
      <c r="L571" s="64" t="s">
        <v>72</v>
      </c>
      <c r="M571" s="65">
        <v>135</v>
      </c>
      <c r="N571" s="5" t="s">
        <v>54</v>
      </c>
      <c r="O571" s="3"/>
      <c r="P571" s="3"/>
      <c r="Q571" s="17">
        <v>1</v>
      </c>
      <c r="R571" s="2" t="s">
        <v>607</v>
      </c>
      <c r="S571" s="17">
        <v>1</v>
      </c>
      <c r="T571" s="2" t="s">
        <v>607</v>
      </c>
      <c r="U571" s="44"/>
      <c r="V571" s="44"/>
    </row>
    <row r="572" spans="1:22" ht="132" x14ac:dyDescent="0.25">
      <c r="A572" s="3"/>
      <c r="B572" s="3"/>
      <c r="C572" s="3"/>
      <c r="D572" s="3"/>
      <c r="E572" s="3"/>
      <c r="F572" s="27" t="s">
        <v>393</v>
      </c>
      <c r="G572" s="3"/>
      <c r="H572" s="3"/>
      <c r="I572" s="3"/>
      <c r="J572" s="3"/>
      <c r="K572" s="3"/>
      <c r="L572" s="64" t="s">
        <v>72</v>
      </c>
      <c r="M572" s="66">
        <v>136</v>
      </c>
      <c r="N572" s="5" t="s">
        <v>54</v>
      </c>
      <c r="O572" s="3"/>
      <c r="P572" s="3"/>
      <c r="Q572" s="17">
        <v>1</v>
      </c>
      <c r="R572" s="2" t="s">
        <v>608</v>
      </c>
      <c r="S572" s="17">
        <v>1</v>
      </c>
      <c r="T572" s="2" t="s">
        <v>608</v>
      </c>
      <c r="U572" s="44"/>
      <c r="V572" s="44"/>
    </row>
  </sheetData>
  <sortState ref="A4:V603">
    <sortCondition ref="A3:A603"/>
    <sortCondition ref="B3:B603"/>
    <sortCondition ref="C3:C603"/>
    <sortCondition ref="D3:D603"/>
    <sortCondition ref="E3:E603"/>
    <sortCondition ref="L3:L603"/>
    <sortCondition ref="M3:M603"/>
  </sortState>
  <mergeCells count="15">
    <mergeCell ref="S1:V1"/>
    <mergeCell ref="F1:F2"/>
    <mergeCell ref="A1:A2"/>
    <mergeCell ref="B1:B2"/>
    <mergeCell ref="C1:C2"/>
    <mergeCell ref="D1:D2"/>
    <mergeCell ref="E1:E2"/>
    <mergeCell ref="G1:G2"/>
    <mergeCell ref="H1:K1"/>
    <mergeCell ref="N1:N2"/>
    <mergeCell ref="O1:O2"/>
    <mergeCell ref="L1:L2"/>
    <mergeCell ref="M1:M2"/>
    <mergeCell ref="P1:P2"/>
    <mergeCell ref="Q1:Q2"/>
  </mergeCells>
  <printOptions horizontalCentered="1"/>
  <pageMargins left="0" right="0" top="1.1811023622047245" bottom="0.39370078740157483" header="0.78740157480314965" footer="0.19685039370078741"/>
  <pageSetup paperSize="258" scale="67" fitToHeight="300" pageOrder="overThenDown" orientation="landscape" horizontalDpi="300" verticalDpi="300" r:id="rId1"/>
  <headerFooter>
    <oddHeader>&amp;L&amp;"-,Negrita"&amp;14Archivo Nacional de Costa Rica&amp;C&amp;"-,Negrita"&amp;14PROGRAMA 1: PATRIMONIO DOCUMENTAL DE LA NACIÓN
PLAN OPERATIVO 2016: INSTITUCIONAL, INFORME EVALUACIÓ ANUAL&amp;R&amp;"-,Negrita"&amp;14Planificación</oddHeader>
    <oddFooter>&amp;L&amp;8&amp;D  /  &amp;T&amp;C&amp;8&amp;F&amp;R&amp;8&amp;P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31"/>
  <sheetViews>
    <sheetView zoomScaleNormal="100" workbookViewId="0">
      <pane ySplit="2" topLeftCell="A3" activePane="bottomLeft" state="frozen"/>
      <selection activeCell="N5" sqref="N5"/>
      <selection pane="bottomLeft" activeCell="G4" sqref="G4"/>
    </sheetView>
  </sheetViews>
  <sheetFormatPr baseColWidth="10" defaultColWidth="11.42578125" defaultRowHeight="12" x14ac:dyDescent="0.25"/>
  <cols>
    <col min="1" max="5" width="4.7109375" style="16" customWidth="1"/>
    <col min="6" max="6" width="25.7109375" style="45" customWidth="1"/>
    <col min="7" max="7" width="10.7109375" style="16" customWidth="1"/>
    <col min="8" max="11" width="4.28515625" style="16" bestFit="1" customWidth="1"/>
    <col min="12" max="12" width="5.7109375" style="16" bestFit="1" customWidth="1"/>
    <col min="13" max="13" width="3.140625" style="16" hidden="1" customWidth="1"/>
    <col min="14" max="15" width="11.7109375" style="16" customWidth="1"/>
    <col min="16" max="17" width="7.7109375" style="16" customWidth="1"/>
    <col min="18" max="18" width="25.7109375" style="45" customWidth="1"/>
    <col min="19" max="19" width="7.7109375" style="16" customWidth="1"/>
    <col min="20" max="22" width="25.7109375" style="45" customWidth="1"/>
    <col min="23" max="16384" width="11.42578125" style="16"/>
  </cols>
  <sheetData>
    <row r="1" spans="1:22" s="20" customFormat="1" ht="28.15" customHeight="1" x14ac:dyDescent="0.25">
      <c r="A1" s="225" t="s">
        <v>0</v>
      </c>
      <c r="B1" s="225" t="s">
        <v>1</v>
      </c>
      <c r="C1" s="225" t="s">
        <v>2</v>
      </c>
      <c r="D1" s="225" t="s">
        <v>3</v>
      </c>
      <c r="E1" s="225" t="s">
        <v>4</v>
      </c>
      <c r="F1" s="224" t="s">
        <v>43</v>
      </c>
      <c r="G1" s="224" t="s">
        <v>5</v>
      </c>
      <c r="H1" s="224" t="s">
        <v>6</v>
      </c>
      <c r="I1" s="224"/>
      <c r="J1" s="224"/>
      <c r="K1" s="224"/>
      <c r="L1" s="224" t="s">
        <v>358</v>
      </c>
      <c r="M1" s="224"/>
      <c r="N1" s="224" t="s">
        <v>7</v>
      </c>
      <c r="O1" s="224" t="s">
        <v>8</v>
      </c>
      <c r="P1" s="224" t="s">
        <v>344</v>
      </c>
      <c r="Q1" s="224" t="s">
        <v>345</v>
      </c>
      <c r="R1" s="23" t="s">
        <v>374</v>
      </c>
      <c r="S1" s="223" t="s">
        <v>375</v>
      </c>
      <c r="T1" s="223"/>
      <c r="U1" s="223"/>
      <c r="V1" s="223"/>
    </row>
    <row r="2" spans="1:22" s="20" customFormat="1" ht="28.15" customHeight="1" x14ac:dyDescent="0.25">
      <c r="A2" s="225"/>
      <c r="B2" s="225"/>
      <c r="C2" s="225"/>
      <c r="D2" s="225"/>
      <c r="E2" s="225"/>
      <c r="F2" s="224"/>
      <c r="G2" s="224"/>
      <c r="H2" s="59" t="s">
        <v>9</v>
      </c>
      <c r="I2" s="59" t="s">
        <v>10</v>
      </c>
      <c r="J2" s="59" t="s">
        <v>11</v>
      </c>
      <c r="K2" s="59" t="s">
        <v>12</v>
      </c>
      <c r="L2" s="224"/>
      <c r="M2" s="224"/>
      <c r="N2" s="224"/>
      <c r="O2" s="224"/>
      <c r="P2" s="224"/>
      <c r="Q2" s="224"/>
      <c r="R2" s="24" t="s">
        <v>371</v>
      </c>
      <c r="S2" s="25" t="s">
        <v>373</v>
      </c>
      <c r="T2" s="24" t="s">
        <v>371</v>
      </c>
      <c r="U2" s="24" t="s">
        <v>372</v>
      </c>
      <c r="V2" s="24" t="s">
        <v>340</v>
      </c>
    </row>
    <row r="3" spans="1:22" ht="24" x14ac:dyDescent="0.25">
      <c r="A3" s="62">
        <v>2</v>
      </c>
      <c r="B3" s="62">
        <v>1</v>
      </c>
      <c r="C3" s="62">
        <v>0</v>
      </c>
      <c r="D3" s="62">
        <v>0</v>
      </c>
      <c r="E3" s="62">
        <v>0</v>
      </c>
      <c r="F3" s="60" t="s">
        <v>31</v>
      </c>
      <c r="G3" s="62"/>
      <c r="H3" s="62"/>
      <c r="I3" s="62"/>
      <c r="J3" s="62"/>
      <c r="K3" s="62"/>
      <c r="L3" s="62"/>
      <c r="M3" s="62"/>
      <c r="N3" s="62"/>
      <c r="O3" s="62"/>
      <c r="P3" s="19"/>
      <c r="Q3" s="19"/>
      <c r="R3" s="70"/>
      <c r="S3" s="19"/>
      <c r="T3" s="70"/>
      <c r="U3" s="70"/>
      <c r="V3" s="70"/>
    </row>
    <row r="4" spans="1:22" ht="273.75" customHeight="1" x14ac:dyDescent="0.25">
      <c r="A4" s="6">
        <v>2</v>
      </c>
      <c r="B4" s="6">
        <v>1</v>
      </c>
      <c r="C4" s="6">
        <v>1</v>
      </c>
      <c r="D4" s="6">
        <v>0</v>
      </c>
      <c r="E4" s="6">
        <v>0</v>
      </c>
      <c r="F4" s="114" t="s">
        <v>2064</v>
      </c>
      <c r="G4" s="6" t="s">
        <v>2065</v>
      </c>
      <c r="H4" s="6">
        <v>70</v>
      </c>
      <c r="I4" s="15">
        <v>0.3</v>
      </c>
      <c r="J4" s="15"/>
      <c r="K4" s="15"/>
      <c r="L4" s="135" t="s">
        <v>1882</v>
      </c>
      <c r="M4" s="126">
        <v>2</v>
      </c>
      <c r="N4" s="6" t="s">
        <v>2066</v>
      </c>
      <c r="O4" s="6" t="s">
        <v>2067</v>
      </c>
      <c r="P4" s="128">
        <v>0.5</v>
      </c>
      <c r="Q4" s="128"/>
      <c r="R4" s="85" t="s">
        <v>2068</v>
      </c>
      <c r="S4" s="128">
        <v>0.5</v>
      </c>
      <c r="T4" s="85" t="s">
        <v>2069</v>
      </c>
      <c r="U4" s="85" t="s">
        <v>2070</v>
      </c>
      <c r="V4" s="85" t="s">
        <v>2071</v>
      </c>
    </row>
    <row r="5" spans="1:22" s="29" customFormat="1" ht="96" x14ac:dyDescent="0.25">
      <c r="A5" s="6">
        <v>2</v>
      </c>
      <c r="B5" s="6">
        <v>1</v>
      </c>
      <c r="C5" s="6">
        <v>1</v>
      </c>
      <c r="D5" s="6">
        <v>0</v>
      </c>
      <c r="E5" s="6">
        <v>0</v>
      </c>
      <c r="F5" s="114"/>
      <c r="G5" s="6"/>
      <c r="H5" s="6"/>
      <c r="I5" s="15"/>
      <c r="J5" s="15"/>
      <c r="K5" s="15"/>
      <c r="L5" s="135" t="s">
        <v>1882</v>
      </c>
      <c r="M5" s="136">
        <v>3</v>
      </c>
      <c r="N5" s="6"/>
      <c r="O5" s="6"/>
      <c r="P5" s="128"/>
      <c r="Q5" s="128"/>
      <c r="R5" s="85"/>
      <c r="S5" s="130"/>
      <c r="T5" s="85" t="s">
        <v>2072</v>
      </c>
      <c r="U5" s="85"/>
      <c r="V5" s="85"/>
    </row>
    <row r="6" spans="1:22" ht="276" x14ac:dyDescent="0.25">
      <c r="A6" s="6">
        <v>2</v>
      </c>
      <c r="B6" s="6">
        <v>1</v>
      </c>
      <c r="C6" s="6">
        <v>1</v>
      </c>
      <c r="D6" s="6">
        <v>0</v>
      </c>
      <c r="E6" s="6">
        <v>0</v>
      </c>
      <c r="F6" s="114"/>
      <c r="G6" s="6"/>
      <c r="H6" s="6"/>
      <c r="I6" s="15"/>
      <c r="J6" s="15"/>
      <c r="K6" s="15"/>
      <c r="L6" s="135" t="s">
        <v>1882</v>
      </c>
      <c r="M6" s="126">
        <v>4</v>
      </c>
      <c r="N6" s="6"/>
      <c r="O6" s="6"/>
      <c r="P6" s="128"/>
      <c r="Q6" s="128"/>
      <c r="R6" s="85"/>
      <c r="S6" s="130"/>
      <c r="T6" s="85" t="s">
        <v>2073</v>
      </c>
      <c r="U6" s="85"/>
      <c r="V6" s="85"/>
    </row>
    <row r="7" spans="1:22" ht="276" x14ac:dyDescent="0.25">
      <c r="A7" s="6">
        <v>2</v>
      </c>
      <c r="B7" s="6">
        <v>1</v>
      </c>
      <c r="C7" s="6">
        <v>1</v>
      </c>
      <c r="D7" s="6">
        <v>0</v>
      </c>
      <c r="E7" s="6">
        <v>0</v>
      </c>
      <c r="F7" s="114"/>
      <c r="G7" s="6"/>
      <c r="H7" s="6"/>
      <c r="I7" s="15"/>
      <c r="J7" s="15"/>
      <c r="K7" s="15"/>
      <c r="L7" s="135" t="s">
        <v>1882</v>
      </c>
      <c r="M7" s="136">
        <v>5</v>
      </c>
      <c r="N7" s="6"/>
      <c r="O7" s="130"/>
      <c r="P7" s="128"/>
      <c r="Q7" s="128"/>
      <c r="R7" s="85"/>
      <c r="S7" s="130"/>
      <c r="T7" s="85" t="s">
        <v>2074</v>
      </c>
      <c r="U7" s="129"/>
      <c r="V7" s="129"/>
    </row>
    <row r="8" spans="1:22" s="29" customFormat="1" ht="240" x14ac:dyDescent="0.25">
      <c r="A8" s="6">
        <v>2</v>
      </c>
      <c r="B8" s="6">
        <v>1</v>
      </c>
      <c r="C8" s="6">
        <v>1</v>
      </c>
      <c r="D8" s="6">
        <v>0</v>
      </c>
      <c r="E8" s="6">
        <v>0</v>
      </c>
      <c r="F8" s="114"/>
      <c r="G8" s="6"/>
      <c r="H8" s="6"/>
      <c r="I8" s="15"/>
      <c r="J8" s="15"/>
      <c r="K8" s="15"/>
      <c r="L8" s="135" t="s">
        <v>1882</v>
      </c>
      <c r="M8" s="126">
        <v>6</v>
      </c>
      <c r="N8" s="6"/>
      <c r="O8" s="130"/>
      <c r="P8" s="128"/>
      <c r="Q8" s="128"/>
      <c r="R8" s="85"/>
      <c r="S8" s="130"/>
      <c r="T8" s="85" t="s">
        <v>2075</v>
      </c>
      <c r="U8" s="129"/>
      <c r="V8" s="129"/>
    </row>
    <row r="9" spans="1:22" s="29" customFormat="1" ht="409.5" x14ac:dyDescent="0.25">
      <c r="A9" s="4">
        <v>2</v>
      </c>
      <c r="B9" s="4">
        <v>1</v>
      </c>
      <c r="C9" s="4">
        <v>1</v>
      </c>
      <c r="D9" s="4">
        <v>0</v>
      </c>
      <c r="E9" s="4">
        <v>0</v>
      </c>
      <c r="F9" s="188" t="s">
        <v>2064</v>
      </c>
      <c r="G9" s="131" t="s">
        <v>2065</v>
      </c>
      <c r="H9" s="162">
        <v>0.7</v>
      </c>
      <c r="I9" s="162">
        <v>0.3</v>
      </c>
      <c r="J9" s="162"/>
      <c r="K9" s="162"/>
      <c r="L9" s="189" t="s">
        <v>2757</v>
      </c>
      <c r="M9" s="189">
        <v>2</v>
      </c>
      <c r="N9" s="131" t="s">
        <v>2066</v>
      </c>
      <c r="O9" s="131" t="s">
        <v>2067</v>
      </c>
      <c r="P9" s="163">
        <v>0.25</v>
      </c>
      <c r="Q9" s="163">
        <v>0.25</v>
      </c>
      <c r="R9" s="27" t="s">
        <v>3022</v>
      </c>
      <c r="S9" s="17">
        <v>0.5</v>
      </c>
      <c r="T9" s="27" t="s">
        <v>3023</v>
      </c>
      <c r="U9" s="27" t="s">
        <v>3024</v>
      </c>
      <c r="V9" s="27" t="s">
        <v>3025</v>
      </c>
    </row>
    <row r="10" spans="1:22" s="29" customFormat="1" ht="324" x14ac:dyDescent="0.25">
      <c r="A10" s="6">
        <v>2</v>
      </c>
      <c r="B10" s="6">
        <v>1</v>
      </c>
      <c r="C10" s="6">
        <v>2</v>
      </c>
      <c r="D10" s="6">
        <v>0</v>
      </c>
      <c r="E10" s="6">
        <v>0</v>
      </c>
      <c r="F10" s="26" t="s">
        <v>2076</v>
      </c>
      <c r="G10" s="6" t="s">
        <v>2077</v>
      </c>
      <c r="H10" s="15"/>
      <c r="I10" s="15">
        <v>1</v>
      </c>
      <c r="J10" s="15"/>
      <c r="K10" s="15"/>
      <c r="L10" s="135" t="s">
        <v>1882</v>
      </c>
      <c r="M10" s="136">
        <v>7</v>
      </c>
      <c r="N10" s="6" t="s">
        <v>2078</v>
      </c>
      <c r="O10" s="6" t="s">
        <v>26</v>
      </c>
      <c r="P10" s="128">
        <v>0.375</v>
      </c>
      <c r="Q10" s="128"/>
      <c r="R10" s="85" t="s">
        <v>2079</v>
      </c>
      <c r="S10" s="128">
        <v>0.375</v>
      </c>
      <c r="T10" s="85" t="s">
        <v>2080</v>
      </c>
      <c r="U10" s="85" t="s">
        <v>2081</v>
      </c>
      <c r="V10" s="85" t="s">
        <v>2082</v>
      </c>
    </row>
    <row r="11" spans="1:22" s="29" customFormat="1" ht="108" x14ac:dyDescent="0.25">
      <c r="A11" s="6">
        <v>2</v>
      </c>
      <c r="B11" s="6">
        <v>1</v>
      </c>
      <c r="C11" s="6">
        <v>2</v>
      </c>
      <c r="D11" s="6">
        <v>0</v>
      </c>
      <c r="E11" s="6">
        <v>0</v>
      </c>
      <c r="F11" s="26"/>
      <c r="G11" s="6"/>
      <c r="H11" s="15"/>
      <c r="I11" s="15"/>
      <c r="J11" s="15"/>
      <c r="K11" s="15"/>
      <c r="L11" s="135" t="s">
        <v>1882</v>
      </c>
      <c r="M11" s="126">
        <v>8</v>
      </c>
      <c r="N11" s="6"/>
      <c r="O11" s="6"/>
      <c r="P11" s="128"/>
      <c r="Q11" s="128"/>
      <c r="R11" s="85"/>
      <c r="S11" s="130"/>
      <c r="T11" s="85" t="s">
        <v>2083</v>
      </c>
      <c r="U11" s="129"/>
      <c r="V11" s="85" t="s">
        <v>2084</v>
      </c>
    </row>
    <row r="12" spans="1:22" s="29" customFormat="1" ht="348" x14ac:dyDescent="0.25">
      <c r="A12" s="4">
        <v>2</v>
      </c>
      <c r="B12" s="4">
        <v>1</v>
      </c>
      <c r="C12" s="4">
        <v>2</v>
      </c>
      <c r="D12" s="4">
        <v>0</v>
      </c>
      <c r="E12" s="4">
        <v>0</v>
      </c>
      <c r="F12" s="160" t="s">
        <v>2076</v>
      </c>
      <c r="G12" s="131" t="s">
        <v>2077</v>
      </c>
      <c r="H12" s="162"/>
      <c r="I12" s="162">
        <v>1</v>
      </c>
      <c r="J12" s="131"/>
      <c r="K12" s="131"/>
      <c r="L12" s="189" t="s">
        <v>2757</v>
      </c>
      <c r="M12" s="187">
        <v>3</v>
      </c>
      <c r="N12" s="131" t="s">
        <v>2078</v>
      </c>
      <c r="O12" s="131" t="s">
        <v>26</v>
      </c>
      <c r="P12" s="163">
        <v>0</v>
      </c>
      <c r="Q12" s="163">
        <v>0</v>
      </c>
      <c r="R12" s="44" t="s">
        <v>872</v>
      </c>
      <c r="S12" s="17">
        <v>0</v>
      </c>
      <c r="T12" s="44" t="s">
        <v>872</v>
      </c>
      <c r="U12" s="71" t="s">
        <v>3026</v>
      </c>
      <c r="V12" s="71" t="s">
        <v>3027</v>
      </c>
    </row>
    <row r="13" spans="1:22" s="29" customFormat="1" ht="156" x14ac:dyDescent="0.25">
      <c r="A13" s="6">
        <v>2</v>
      </c>
      <c r="B13" s="6">
        <v>1</v>
      </c>
      <c r="C13" s="6">
        <v>3</v>
      </c>
      <c r="D13" s="6">
        <v>0</v>
      </c>
      <c r="E13" s="6">
        <v>0</v>
      </c>
      <c r="F13" s="26" t="s">
        <v>2085</v>
      </c>
      <c r="G13" s="6" t="s">
        <v>2086</v>
      </c>
      <c r="H13" s="15"/>
      <c r="I13" s="15">
        <v>1</v>
      </c>
      <c r="J13" s="15"/>
      <c r="K13" s="15"/>
      <c r="L13" s="135" t="s">
        <v>1882</v>
      </c>
      <c r="M13" s="136">
        <v>9</v>
      </c>
      <c r="N13" s="6" t="s">
        <v>2087</v>
      </c>
      <c r="O13" s="6" t="s">
        <v>26</v>
      </c>
      <c r="P13" s="128"/>
      <c r="Q13" s="128"/>
      <c r="R13" s="85" t="s">
        <v>910</v>
      </c>
      <c r="S13" s="130"/>
      <c r="T13" s="85" t="s">
        <v>2088</v>
      </c>
      <c r="U13" s="129"/>
      <c r="V13" s="129"/>
    </row>
    <row r="14" spans="1:22" s="29" customFormat="1" ht="156" x14ac:dyDescent="0.25">
      <c r="A14" s="4">
        <v>2</v>
      </c>
      <c r="B14" s="4">
        <v>1</v>
      </c>
      <c r="C14" s="4">
        <v>3</v>
      </c>
      <c r="D14" s="4">
        <v>0</v>
      </c>
      <c r="E14" s="4">
        <v>0</v>
      </c>
      <c r="F14" s="184" t="s">
        <v>2085</v>
      </c>
      <c r="G14" s="131" t="s">
        <v>2086</v>
      </c>
      <c r="H14" s="162"/>
      <c r="I14" s="162">
        <v>1</v>
      </c>
      <c r="J14" s="162"/>
      <c r="K14" s="162"/>
      <c r="L14" s="189" t="s">
        <v>2757</v>
      </c>
      <c r="M14" s="189">
        <v>4</v>
      </c>
      <c r="N14" s="131" t="s">
        <v>2087</v>
      </c>
      <c r="O14" s="131" t="s">
        <v>26</v>
      </c>
      <c r="P14" s="163">
        <v>1</v>
      </c>
      <c r="Q14" s="163"/>
      <c r="R14" s="71" t="s">
        <v>3028</v>
      </c>
      <c r="S14" s="17">
        <v>1</v>
      </c>
      <c r="T14" s="71" t="s">
        <v>3029</v>
      </c>
      <c r="U14" s="71"/>
      <c r="V14" s="44"/>
    </row>
    <row r="15" spans="1:22" s="29" customFormat="1" ht="264" x14ac:dyDescent="0.25">
      <c r="A15" s="6">
        <v>2</v>
      </c>
      <c r="B15" s="6">
        <v>1</v>
      </c>
      <c r="C15" s="6">
        <v>4</v>
      </c>
      <c r="D15" s="6">
        <v>0</v>
      </c>
      <c r="E15" s="6">
        <v>0</v>
      </c>
      <c r="F15" s="26" t="s">
        <v>2089</v>
      </c>
      <c r="G15" s="6" t="s">
        <v>2090</v>
      </c>
      <c r="H15" s="15"/>
      <c r="I15" s="15">
        <v>1</v>
      </c>
      <c r="J15" s="6"/>
      <c r="K15" s="6"/>
      <c r="L15" s="135" t="s">
        <v>1882</v>
      </c>
      <c r="M15" s="126">
        <v>10</v>
      </c>
      <c r="N15" s="6" t="s">
        <v>2066</v>
      </c>
      <c r="O15" s="6" t="s">
        <v>26</v>
      </c>
      <c r="P15" s="128">
        <v>0</v>
      </c>
      <c r="Q15" s="128">
        <v>0.8</v>
      </c>
      <c r="R15" s="85" t="s">
        <v>2091</v>
      </c>
      <c r="S15" s="128">
        <v>0.8</v>
      </c>
      <c r="T15" s="85" t="s">
        <v>2092</v>
      </c>
      <c r="U15" s="85" t="s">
        <v>2093</v>
      </c>
      <c r="V15" s="85" t="s">
        <v>2094</v>
      </c>
    </row>
    <row r="16" spans="1:22" s="29" customFormat="1" ht="84" x14ac:dyDescent="0.25">
      <c r="A16" s="4">
        <v>2</v>
      </c>
      <c r="B16" s="4">
        <v>1</v>
      </c>
      <c r="C16" s="4">
        <v>4</v>
      </c>
      <c r="D16" s="4">
        <v>0</v>
      </c>
      <c r="E16" s="4">
        <v>0</v>
      </c>
      <c r="F16" s="160" t="s">
        <v>2089</v>
      </c>
      <c r="G16" s="131" t="s">
        <v>2090</v>
      </c>
      <c r="H16" s="162"/>
      <c r="I16" s="162">
        <v>1</v>
      </c>
      <c r="J16" s="131"/>
      <c r="K16" s="131"/>
      <c r="L16" s="189" t="s">
        <v>2757</v>
      </c>
      <c r="M16" s="187">
        <v>5</v>
      </c>
      <c r="N16" s="131" t="s">
        <v>2066</v>
      </c>
      <c r="O16" s="131" t="s">
        <v>26</v>
      </c>
      <c r="P16" s="163">
        <v>0</v>
      </c>
      <c r="Q16" s="163">
        <v>0</v>
      </c>
      <c r="R16" s="44" t="s">
        <v>872</v>
      </c>
      <c r="S16" s="17">
        <v>0</v>
      </c>
      <c r="T16" s="44" t="s">
        <v>872</v>
      </c>
      <c r="U16" s="71" t="s">
        <v>3030</v>
      </c>
      <c r="V16" s="71" t="s">
        <v>3031</v>
      </c>
    </row>
    <row r="17" spans="1:22" s="29" customFormat="1" ht="108" x14ac:dyDescent="0.25">
      <c r="A17" s="4">
        <v>2</v>
      </c>
      <c r="B17" s="4">
        <v>1</v>
      </c>
      <c r="C17" s="4">
        <v>5</v>
      </c>
      <c r="D17" s="4">
        <v>0</v>
      </c>
      <c r="E17" s="4">
        <v>0</v>
      </c>
      <c r="F17" s="160" t="s">
        <v>3032</v>
      </c>
      <c r="G17" s="131" t="s">
        <v>3033</v>
      </c>
      <c r="H17" s="162">
        <v>1</v>
      </c>
      <c r="I17" s="162"/>
      <c r="J17" s="162"/>
      <c r="K17" s="131"/>
      <c r="L17" s="189" t="s">
        <v>2757</v>
      </c>
      <c r="M17" s="189">
        <v>6</v>
      </c>
      <c r="N17" s="131" t="s">
        <v>3034</v>
      </c>
      <c r="O17" s="131" t="s">
        <v>26</v>
      </c>
      <c r="P17" s="163">
        <v>0.85</v>
      </c>
      <c r="Q17" s="163">
        <v>0</v>
      </c>
      <c r="R17" s="27" t="s">
        <v>2355</v>
      </c>
      <c r="S17" s="17">
        <v>0.85</v>
      </c>
      <c r="T17" s="43" t="s">
        <v>3035</v>
      </c>
      <c r="U17" s="2" t="s">
        <v>3036</v>
      </c>
      <c r="V17" s="2" t="s">
        <v>3037</v>
      </c>
    </row>
    <row r="18" spans="1:22" s="29" customFormat="1" ht="324" x14ac:dyDescent="0.25">
      <c r="A18" s="5">
        <v>2</v>
      </c>
      <c r="B18" s="5">
        <v>1</v>
      </c>
      <c r="C18" s="5">
        <v>6</v>
      </c>
      <c r="D18" s="5">
        <v>0</v>
      </c>
      <c r="E18" s="5">
        <v>0</v>
      </c>
      <c r="F18" s="30" t="s">
        <v>44</v>
      </c>
      <c r="G18" s="5" t="s">
        <v>45</v>
      </c>
      <c r="H18" s="5"/>
      <c r="I18" s="10"/>
      <c r="J18" s="10">
        <v>1</v>
      </c>
      <c r="K18" s="5"/>
      <c r="L18" s="67" t="s">
        <v>72</v>
      </c>
      <c r="M18" s="66">
        <v>2</v>
      </c>
      <c r="N18" s="5" t="s">
        <v>326</v>
      </c>
      <c r="O18" s="5" t="s">
        <v>26</v>
      </c>
      <c r="P18" s="11">
        <v>0.8</v>
      </c>
      <c r="Q18" s="11">
        <v>0.2</v>
      </c>
      <c r="R18" s="1" t="s">
        <v>609</v>
      </c>
      <c r="S18" s="11">
        <v>1</v>
      </c>
      <c r="T18" s="1" t="s">
        <v>610</v>
      </c>
      <c r="U18" s="43"/>
      <c r="V18" s="43"/>
    </row>
    <row r="19" spans="1:22" s="29" customFormat="1" ht="168" x14ac:dyDescent="0.25">
      <c r="A19" s="50">
        <v>2</v>
      </c>
      <c r="B19" s="50">
        <v>1</v>
      </c>
      <c r="C19" s="5">
        <v>7</v>
      </c>
      <c r="D19" s="50">
        <v>0</v>
      </c>
      <c r="E19" s="50">
        <v>0</v>
      </c>
      <c r="F19" s="39" t="s">
        <v>1849</v>
      </c>
      <c r="G19" s="5" t="s">
        <v>1850</v>
      </c>
      <c r="H19" s="10">
        <v>1</v>
      </c>
      <c r="I19" s="10">
        <v>1</v>
      </c>
      <c r="J19" s="10">
        <v>1</v>
      </c>
      <c r="K19" s="10">
        <v>1</v>
      </c>
      <c r="L19" s="106" t="s">
        <v>1579</v>
      </c>
      <c r="M19" s="109">
        <v>2</v>
      </c>
      <c r="N19" s="5" t="s">
        <v>1851</v>
      </c>
      <c r="O19" s="5" t="s">
        <v>26</v>
      </c>
      <c r="P19" s="17">
        <v>1</v>
      </c>
      <c r="Q19" s="17">
        <v>1</v>
      </c>
      <c r="R19" s="27" t="s">
        <v>1852</v>
      </c>
      <c r="S19" s="17">
        <v>1</v>
      </c>
      <c r="T19" s="71" t="s">
        <v>1853</v>
      </c>
      <c r="U19" s="44"/>
      <c r="V19" s="44"/>
    </row>
    <row r="20" spans="1:22" s="29" customFormat="1" ht="409.5" x14ac:dyDescent="0.25">
      <c r="A20" s="50">
        <v>2</v>
      </c>
      <c r="B20" s="50">
        <v>1</v>
      </c>
      <c r="C20" s="5">
        <v>8</v>
      </c>
      <c r="D20" s="50">
        <v>0</v>
      </c>
      <c r="E20" s="50">
        <v>0</v>
      </c>
      <c r="F20" s="30" t="s">
        <v>1854</v>
      </c>
      <c r="G20" s="5" t="s">
        <v>1855</v>
      </c>
      <c r="H20" s="10">
        <v>0.25</v>
      </c>
      <c r="I20" s="10">
        <v>0.25</v>
      </c>
      <c r="J20" s="10">
        <v>0.25</v>
      </c>
      <c r="K20" s="10">
        <v>0.25</v>
      </c>
      <c r="L20" s="106" t="s">
        <v>1579</v>
      </c>
      <c r="M20" s="120">
        <v>3</v>
      </c>
      <c r="N20" s="5" t="s">
        <v>1856</v>
      </c>
      <c r="O20" s="5" t="s">
        <v>26</v>
      </c>
      <c r="P20" s="17">
        <v>0.25</v>
      </c>
      <c r="Q20" s="17">
        <v>0.75</v>
      </c>
      <c r="R20" s="21" t="s">
        <v>1857</v>
      </c>
      <c r="S20" s="17">
        <v>1</v>
      </c>
      <c r="T20" s="71" t="s">
        <v>1858</v>
      </c>
      <c r="U20" s="44"/>
      <c r="V20" s="44"/>
    </row>
    <row r="21" spans="1:22" s="29" customFormat="1" ht="228" x14ac:dyDescent="0.25">
      <c r="A21" s="50">
        <v>2</v>
      </c>
      <c r="B21" s="50">
        <v>1</v>
      </c>
      <c r="C21" s="5">
        <v>8</v>
      </c>
      <c r="D21" s="50">
        <v>0</v>
      </c>
      <c r="E21" s="50">
        <v>0</v>
      </c>
      <c r="F21" s="30"/>
      <c r="G21" s="5"/>
      <c r="H21" s="10"/>
      <c r="I21" s="10"/>
      <c r="J21" s="10"/>
      <c r="K21" s="10"/>
      <c r="L21" s="106" t="s">
        <v>1579</v>
      </c>
      <c r="M21" s="109">
        <v>4</v>
      </c>
      <c r="N21" s="5"/>
      <c r="O21" s="5"/>
      <c r="P21" s="17"/>
      <c r="Q21" s="17"/>
      <c r="R21" s="21" t="s">
        <v>1859</v>
      </c>
      <c r="S21" s="17"/>
      <c r="T21" s="21" t="s">
        <v>1860</v>
      </c>
      <c r="U21" s="44"/>
      <c r="V21" s="44"/>
    </row>
    <row r="22" spans="1:22" s="29" customFormat="1" ht="409.5" x14ac:dyDescent="0.25">
      <c r="A22" s="50">
        <v>2</v>
      </c>
      <c r="B22" s="50">
        <v>1</v>
      </c>
      <c r="C22" s="5">
        <v>8</v>
      </c>
      <c r="D22" s="50">
        <v>0</v>
      </c>
      <c r="E22" s="50">
        <v>0</v>
      </c>
      <c r="F22" s="30"/>
      <c r="G22" s="5"/>
      <c r="H22" s="10"/>
      <c r="I22" s="10"/>
      <c r="J22" s="10"/>
      <c r="K22" s="10"/>
      <c r="L22" s="106" t="s">
        <v>1579</v>
      </c>
      <c r="M22" s="120">
        <v>5</v>
      </c>
      <c r="N22" s="5"/>
      <c r="O22" s="5"/>
      <c r="P22" s="17"/>
      <c r="Q22" s="17"/>
      <c r="R22" s="21" t="s">
        <v>1861</v>
      </c>
      <c r="S22" s="17"/>
      <c r="T22" s="21" t="s">
        <v>1862</v>
      </c>
      <c r="U22" s="44"/>
      <c r="V22" s="44"/>
    </row>
    <row r="23" spans="1:22" s="29" customFormat="1" ht="72" x14ac:dyDescent="0.25">
      <c r="A23" s="50">
        <v>2</v>
      </c>
      <c r="B23" s="50">
        <v>1</v>
      </c>
      <c r="C23" s="5">
        <v>9</v>
      </c>
      <c r="D23" s="51">
        <v>0</v>
      </c>
      <c r="E23" s="50">
        <v>0</v>
      </c>
      <c r="F23" s="30" t="s">
        <v>194</v>
      </c>
      <c r="G23" s="5" t="s">
        <v>195</v>
      </c>
      <c r="H23" s="10">
        <v>1</v>
      </c>
      <c r="I23" s="10">
        <v>1</v>
      </c>
      <c r="J23" s="10">
        <v>1</v>
      </c>
      <c r="K23" s="10">
        <v>1</v>
      </c>
      <c r="L23" s="67" t="s">
        <v>72</v>
      </c>
      <c r="M23" s="68">
        <v>3</v>
      </c>
      <c r="N23" s="5" t="s">
        <v>74</v>
      </c>
      <c r="O23" s="5" t="s">
        <v>26</v>
      </c>
      <c r="P23" s="17">
        <v>1</v>
      </c>
      <c r="Q23" s="17">
        <v>1</v>
      </c>
      <c r="R23" s="27" t="s">
        <v>611</v>
      </c>
      <c r="S23" s="17">
        <v>1</v>
      </c>
      <c r="T23" s="27" t="s">
        <v>612</v>
      </c>
      <c r="U23" s="44"/>
      <c r="V23" s="44"/>
    </row>
    <row r="24" spans="1:22" ht="156" x14ac:dyDescent="0.25">
      <c r="A24" s="50">
        <v>2</v>
      </c>
      <c r="B24" s="50">
        <v>1</v>
      </c>
      <c r="C24" s="5">
        <v>10</v>
      </c>
      <c r="D24" s="52">
        <v>0</v>
      </c>
      <c r="E24" s="50">
        <v>0</v>
      </c>
      <c r="F24" s="30" t="s">
        <v>196</v>
      </c>
      <c r="G24" s="5" t="s">
        <v>197</v>
      </c>
      <c r="H24" s="10">
        <v>1</v>
      </c>
      <c r="I24" s="10">
        <v>1</v>
      </c>
      <c r="J24" s="10">
        <v>1</v>
      </c>
      <c r="K24" s="10">
        <v>1</v>
      </c>
      <c r="L24" s="67" t="s">
        <v>72</v>
      </c>
      <c r="M24" s="66">
        <v>4</v>
      </c>
      <c r="N24" s="5" t="s">
        <v>74</v>
      </c>
      <c r="O24" s="5" t="s">
        <v>26</v>
      </c>
      <c r="P24" s="11">
        <v>1</v>
      </c>
      <c r="Q24" s="11"/>
      <c r="R24" s="1" t="s">
        <v>613</v>
      </c>
      <c r="S24" s="11">
        <v>1</v>
      </c>
      <c r="T24" s="1" t="s">
        <v>614</v>
      </c>
      <c r="U24" s="44"/>
      <c r="V24" s="44"/>
    </row>
    <row r="25" spans="1:22" ht="84" x14ac:dyDescent="0.25">
      <c r="A25" s="50">
        <v>2</v>
      </c>
      <c r="B25" s="50">
        <v>1</v>
      </c>
      <c r="C25" s="5">
        <v>11</v>
      </c>
      <c r="D25" s="52">
        <v>0</v>
      </c>
      <c r="E25" s="50">
        <v>0</v>
      </c>
      <c r="F25" s="30" t="s">
        <v>198</v>
      </c>
      <c r="G25" s="5" t="s">
        <v>199</v>
      </c>
      <c r="H25" s="5"/>
      <c r="I25" s="5"/>
      <c r="J25" s="5"/>
      <c r="K25" s="5"/>
      <c r="L25" s="67" t="s">
        <v>72</v>
      </c>
      <c r="M25" s="68">
        <v>5</v>
      </c>
      <c r="N25" s="5" t="s">
        <v>74</v>
      </c>
      <c r="O25" s="5" t="s">
        <v>26</v>
      </c>
      <c r="P25" s="17"/>
      <c r="Q25" s="17"/>
      <c r="R25" s="27"/>
      <c r="S25" s="3"/>
      <c r="T25" s="27"/>
      <c r="U25" s="44"/>
      <c r="V25" s="44"/>
    </row>
    <row r="26" spans="1:22" ht="276" x14ac:dyDescent="0.25">
      <c r="A26" s="50">
        <v>2</v>
      </c>
      <c r="B26" s="50">
        <v>1</v>
      </c>
      <c r="C26" s="5">
        <v>11</v>
      </c>
      <c r="D26" s="51">
        <v>1</v>
      </c>
      <c r="E26" s="50">
        <v>0</v>
      </c>
      <c r="F26" s="28" t="s">
        <v>200</v>
      </c>
      <c r="G26" s="5" t="s">
        <v>201</v>
      </c>
      <c r="H26" s="10" t="s">
        <v>15</v>
      </c>
      <c r="I26" s="10">
        <v>1</v>
      </c>
      <c r="J26" s="10"/>
      <c r="K26" s="10"/>
      <c r="L26" s="67" t="s">
        <v>72</v>
      </c>
      <c r="M26" s="66">
        <v>6</v>
      </c>
      <c r="N26" s="5" t="s">
        <v>74</v>
      </c>
      <c r="O26" s="5" t="s">
        <v>26</v>
      </c>
      <c r="P26" s="11">
        <v>1</v>
      </c>
      <c r="Q26" s="11"/>
      <c r="R26" s="21" t="s">
        <v>386</v>
      </c>
      <c r="S26" s="11">
        <v>1</v>
      </c>
      <c r="T26" s="21" t="s">
        <v>615</v>
      </c>
      <c r="U26" s="44"/>
      <c r="V26" s="44"/>
    </row>
    <row r="27" spans="1:22" ht="168" x14ac:dyDescent="0.25">
      <c r="A27" s="50">
        <v>2</v>
      </c>
      <c r="B27" s="50">
        <v>1</v>
      </c>
      <c r="C27" s="5">
        <v>11</v>
      </c>
      <c r="D27" s="51">
        <v>2</v>
      </c>
      <c r="E27" s="50">
        <v>0</v>
      </c>
      <c r="F27" s="28" t="s">
        <v>202</v>
      </c>
      <c r="G27" s="5" t="s">
        <v>201</v>
      </c>
      <c r="H27" s="10">
        <v>0.3</v>
      </c>
      <c r="I27" s="10">
        <v>0.5</v>
      </c>
      <c r="J27" s="10">
        <v>0.2</v>
      </c>
      <c r="K27" s="10"/>
      <c r="L27" s="67" t="s">
        <v>72</v>
      </c>
      <c r="M27" s="68">
        <v>7</v>
      </c>
      <c r="N27" s="5" t="s">
        <v>74</v>
      </c>
      <c r="O27" s="5" t="s">
        <v>26</v>
      </c>
      <c r="P27" s="11">
        <v>1</v>
      </c>
      <c r="Q27" s="11"/>
      <c r="R27" s="1" t="s">
        <v>376</v>
      </c>
      <c r="S27" s="11">
        <v>1</v>
      </c>
      <c r="T27" s="1" t="s">
        <v>616</v>
      </c>
      <c r="U27" s="43"/>
      <c r="V27" s="43"/>
    </row>
    <row r="28" spans="1:22" ht="96" x14ac:dyDescent="0.25">
      <c r="A28" s="50">
        <v>2</v>
      </c>
      <c r="B28" s="50">
        <v>1</v>
      </c>
      <c r="C28" s="51">
        <v>12</v>
      </c>
      <c r="D28" s="51">
        <v>0</v>
      </c>
      <c r="E28" s="50">
        <v>0</v>
      </c>
      <c r="F28" s="30" t="s">
        <v>203</v>
      </c>
      <c r="G28" s="5" t="s">
        <v>204</v>
      </c>
      <c r="H28" s="10">
        <v>1</v>
      </c>
      <c r="I28" s="10">
        <v>1</v>
      </c>
      <c r="J28" s="10">
        <v>1</v>
      </c>
      <c r="K28" s="10">
        <v>1</v>
      </c>
      <c r="L28" s="67" t="s">
        <v>72</v>
      </c>
      <c r="M28" s="66">
        <v>8</v>
      </c>
      <c r="N28" s="5" t="s">
        <v>74</v>
      </c>
      <c r="O28" s="5" t="s">
        <v>26</v>
      </c>
      <c r="P28" s="11">
        <v>1</v>
      </c>
      <c r="Q28" s="11"/>
      <c r="R28" s="21" t="s">
        <v>617</v>
      </c>
      <c r="S28" s="11">
        <v>1</v>
      </c>
      <c r="T28" s="21" t="s">
        <v>776</v>
      </c>
      <c r="U28" s="43"/>
      <c r="V28" s="43"/>
    </row>
    <row r="29" spans="1:22" ht="96" x14ac:dyDescent="0.25">
      <c r="A29" s="50">
        <v>2</v>
      </c>
      <c r="B29" s="50">
        <v>1</v>
      </c>
      <c r="C29" s="51">
        <v>13</v>
      </c>
      <c r="D29" s="51">
        <v>0</v>
      </c>
      <c r="E29" s="50">
        <v>0</v>
      </c>
      <c r="F29" s="30" t="s">
        <v>205</v>
      </c>
      <c r="G29" s="5" t="s">
        <v>206</v>
      </c>
      <c r="H29" s="10">
        <v>1</v>
      </c>
      <c r="I29" s="10">
        <v>1</v>
      </c>
      <c r="J29" s="10">
        <v>1</v>
      </c>
      <c r="K29" s="10">
        <v>1</v>
      </c>
      <c r="L29" s="67" t="s">
        <v>72</v>
      </c>
      <c r="M29" s="68">
        <v>9</v>
      </c>
      <c r="N29" s="5" t="s">
        <v>74</v>
      </c>
      <c r="O29" s="5" t="s">
        <v>26</v>
      </c>
      <c r="P29" s="11">
        <v>1</v>
      </c>
      <c r="Q29" s="11"/>
      <c r="R29" s="21" t="s">
        <v>777</v>
      </c>
      <c r="S29" s="11">
        <v>1</v>
      </c>
      <c r="T29" s="21" t="s">
        <v>619</v>
      </c>
      <c r="U29" s="43"/>
      <c r="V29" s="43"/>
    </row>
    <row r="30" spans="1:22" ht="216" x14ac:dyDescent="0.25">
      <c r="A30" s="50">
        <v>2</v>
      </c>
      <c r="B30" s="50">
        <v>1</v>
      </c>
      <c r="C30" s="51">
        <v>14</v>
      </c>
      <c r="D30" s="51">
        <v>0</v>
      </c>
      <c r="E30" s="50">
        <v>0</v>
      </c>
      <c r="F30" s="30" t="s">
        <v>207</v>
      </c>
      <c r="G30" s="5" t="s">
        <v>25</v>
      </c>
      <c r="H30" s="10">
        <v>1</v>
      </c>
      <c r="I30" s="10">
        <v>1</v>
      </c>
      <c r="J30" s="10">
        <v>1</v>
      </c>
      <c r="K30" s="10">
        <v>1</v>
      </c>
      <c r="L30" s="67" t="s">
        <v>72</v>
      </c>
      <c r="M30" s="66">
        <v>10</v>
      </c>
      <c r="N30" s="5" t="s">
        <v>74</v>
      </c>
      <c r="O30" s="5" t="s">
        <v>26</v>
      </c>
      <c r="P30" s="11">
        <v>1</v>
      </c>
      <c r="Q30" s="11"/>
      <c r="R30" s="2" t="s">
        <v>513</v>
      </c>
      <c r="S30" s="11">
        <v>1</v>
      </c>
      <c r="T30" s="2" t="s">
        <v>618</v>
      </c>
      <c r="U30" s="1" t="s">
        <v>437</v>
      </c>
      <c r="V30" s="1" t="s">
        <v>402</v>
      </c>
    </row>
    <row r="31" spans="1:22" ht="409.5" x14ac:dyDescent="0.25">
      <c r="A31" s="50">
        <v>2</v>
      </c>
      <c r="B31" s="50">
        <v>1</v>
      </c>
      <c r="C31" s="51">
        <v>15</v>
      </c>
      <c r="D31" s="51">
        <v>0</v>
      </c>
      <c r="E31" s="50">
        <v>0</v>
      </c>
      <c r="F31" s="30" t="s">
        <v>208</v>
      </c>
      <c r="G31" s="5" t="s">
        <v>25</v>
      </c>
      <c r="H31" s="10">
        <v>1</v>
      </c>
      <c r="I31" s="10"/>
      <c r="J31" s="10"/>
      <c r="K31" s="10"/>
      <c r="L31" s="67" t="s">
        <v>72</v>
      </c>
      <c r="M31" s="68">
        <v>11</v>
      </c>
      <c r="N31" s="5" t="s">
        <v>74</v>
      </c>
      <c r="O31" s="5" t="s">
        <v>26</v>
      </c>
      <c r="P31" s="11">
        <v>1</v>
      </c>
      <c r="Q31" s="11">
        <v>1</v>
      </c>
      <c r="R31" s="1" t="s">
        <v>620</v>
      </c>
      <c r="S31" s="11">
        <v>1</v>
      </c>
      <c r="T31" s="1" t="s">
        <v>621</v>
      </c>
      <c r="U31" s="1"/>
      <c r="V31" s="1" t="s">
        <v>438</v>
      </c>
    </row>
    <row r="32" spans="1:22" ht="252" x14ac:dyDescent="0.25">
      <c r="A32" s="50">
        <v>2</v>
      </c>
      <c r="B32" s="50">
        <v>1</v>
      </c>
      <c r="C32" s="51">
        <v>16</v>
      </c>
      <c r="D32" s="51">
        <v>0</v>
      </c>
      <c r="E32" s="50">
        <v>0</v>
      </c>
      <c r="F32" s="30" t="s">
        <v>209</v>
      </c>
      <c r="G32" s="5" t="s">
        <v>210</v>
      </c>
      <c r="H32" s="10">
        <v>1</v>
      </c>
      <c r="I32" s="10">
        <v>1</v>
      </c>
      <c r="J32" s="10">
        <v>1</v>
      </c>
      <c r="K32" s="10">
        <v>1</v>
      </c>
      <c r="L32" s="67" t="s">
        <v>72</v>
      </c>
      <c r="M32" s="66">
        <v>12</v>
      </c>
      <c r="N32" s="5" t="s">
        <v>211</v>
      </c>
      <c r="O32" s="5" t="s">
        <v>26</v>
      </c>
      <c r="P32" s="11">
        <v>1</v>
      </c>
      <c r="Q32" s="11"/>
      <c r="R32" s="1" t="s">
        <v>622</v>
      </c>
      <c r="S32" s="11">
        <v>1</v>
      </c>
      <c r="T32" s="1" t="s">
        <v>623</v>
      </c>
      <c r="U32" s="1" t="s">
        <v>403</v>
      </c>
      <c r="V32" s="1" t="s">
        <v>404</v>
      </c>
    </row>
    <row r="33" spans="1:22" ht="24" x14ac:dyDescent="0.25">
      <c r="A33" s="14">
        <v>2</v>
      </c>
      <c r="B33" s="14">
        <v>2</v>
      </c>
      <c r="C33" s="14">
        <v>0</v>
      </c>
      <c r="D33" s="14">
        <v>0</v>
      </c>
      <c r="E33" s="14">
        <v>0</v>
      </c>
      <c r="F33" s="37" t="s">
        <v>32</v>
      </c>
      <c r="G33" s="14"/>
      <c r="H33" s="14"/>
      <c r="I33" s="14"/>
      <c r="J33" s="14"/>
      <c r="K33" s="14"/>
      <c r="L33" s="14"/>
      <c r="M33" s="14"/>
      <c r="N33" s="14"/>
      <c r="O33" s="14"/>
      <c r="P33" s="19"/>
      <c r="Q33" s="19"/>
      <c r="R33" s="35"/>
      <c r="S33" s="63"/>
      <c r="T33" s="35"/>
      <c r="U33" s="35"/>
      <c r="V33" s="35"/>
    </row>
    <row r="34" spans="1:22" ht="300" x14ac:dyDescent="0.25">
      <c r="A34" s="4">
        <v>2</v>
      </c>
      <c r="B34" s="4">
        <v>2</v>
      </c>
      <c r="C34" s="4">
        <v>1</v>
      </c>
      <c r="D34" s="4">
        <v>0</v>
      </c>
      <c r="E34" s="4">
        <v>0</v>
      </c>
      <c r="F34" s="171" t="s">
        <v>3038</v>
      </c>
      <c r="G34" s="4" t="s">
        <v>3039</v>
      </c>
      <c r="H34" s="173">
        <v>1</v>
      </c>
      <c r="I34" s="173">
        <v>1</v>
      </c>
      <c r="J34" s="173">
        <v>1</v>
      </c>
      <c r="K34" s="173">
        <v>1</v>
      </c>
      <c r="L34" s="189" t="s">
        <v>2757</v>
      </c>
      <c r="M34" s="189">
        <v>8</v>
      </c>
      <c r="N34" s="4" t="s">
        <v>3040</v>
      </c>
      <c r="O34" s="4" t="s">
        <v>1467</v>
      </c>
      <c r="P34" s="163"/>
      <c r="Q34" s="163"/>
      <c r="R34" s="71" t="s">
        <v>3041</v>
      </c>
      <c r="S34" s="17"/>
      <c r="T34" s="71" t="s">
        <v>3042</v>
      </c>
      <c r="U34" s="190" t="s">
        <v>3043</v>
      </c>
      <c r="V34" s="71" t="s">
        <v>3044</v>
      </c>
    </row>
    <row r="35" spans="1:22" x14ac:dyDescent="0.25">
      <c r="A35" s="4">
        <v>2</v>
      </c>
      <c r="B35" s="4">
        <v>2</v>
      </c>
      <c r="C35" s="4">
        <v>1</v>
      </c>
      <c r="D35" s="4">
        <v>0</v>
      </c>
      <c r="E35" s="4">
        <v>0</v>
      </c>
      <c r="F35" s="171"/>
      <c r="G35" s="4"/>
      <c r="H35" s="173"/>
      <c r="I35" s="173"/>
      <c r="J35" s="173"/>
      <c r="K35" s="173"/>
      <c r="L35" s="189" t="s">
        <v>2757</v>
      </c>
      <c r="M35" s="187">
        <v>9</v>
      </c>
      <c r="N35" s="4" t="s">
        <v>3040</v>
      </c>
      <c r="O35" s="174"/>
      <c r="P35" s="174"/>
      <c r="Q35" s="174"/>
      <c r="R35" s="44"/>
      <c r="S35" s="17"/>
      <c r="T35" s="44"/>
      <c r="U35" s="44"/>
      <c r="V35" s="44"/>
    </row>
    <row r="36" spans="1:22" ht="180" x14ac:dyDescent="0.25">
      <c r="A36" s="4">
        <v>2</v>
      </c>
      <c r="B36" s="4">
        <v>2</v>
      </c>
      <c r="C36" s="4">
        <v>2</v>
      </c>
      <c r="D36" s="4">
        <v>0</v>
      </c>
      <c r="E36" s="4">
        <v>0</v>
      </c>
      <c r="F36" s="58" t="s">
        <v>3045</v>
      </c>
      <c r="G36" s="4" t="s">
        <v>3046</v>
      </c>
      <c r="H36" s="4">
        <v>1</v>
      </c>
      <c r="I36" s="4"/>
      <c r="J36" s="4">
        <v>1</v>
      </c>
      <c r="K36" s="4"/>
      <c r="L36" s="189" t="s">
        <v>2757</v>
      </c>
      <c r="M36" s="189">
        <v>10</v>
      </c>
      <c r="N36" s="4" t="s">
        <v>3040</v>
      </c>
      <c r="O36" s="4" t="s">
        <v>1467</v>
      </c>
      <c r="P36" s="163">
        <v>1</v>
      </c>
      <c r="Q36" s="163"/>
      <c r="R36" s="44" t="s">
        <v>3047</v>
      </c>
      <c r="S36" s="17">
        <v>0.5</v>
      </c>
      <c r="T36" s="71" t="s">
        <v>3048</v>
      </c>
      <c r="U36" s="71" t="s">
        <v>3049</v>
      </c>
      <c r="V36" s="71" t="s">
        <v>3050</v>
      </c>
    </row>
    <row r="37" spans="1:22" ht="324" x14ac:dyDescent="0.25">
      <c r="A37" s="4">
        <v>2</v>
      </c>
      <c r="B37" s="4">
        <v>2</v>
      </c>
      <c r="C37" s="4">
        <v>3</v>
      </c>
      <c r="D37" s="4">
        <v>0</v>
      </c>
      <c r="E37" s="4">
        <v>0</v>
      </c>
      <c r="F37" s="172" t="s">
        <v>3051</v>
      </c>
      <c r="G37" s="4" t="s">
        <v>3039</v>
      </c>
      <c r="H37" s="173">
        <v>1</v>
      </c>
      <c r="I37" s="173">
        <v>1</v>
      </c>
      <c r="J37" s="173">
        <v>1</v>
      </c>
      <c r="K37" s="173">
        <v>1</v>
      </c>
      <c r="L37" s="189" t="s">
        <v>2757</v>
      </c>
      <c r="M37" s="187">
        <v>11</v>
      </c>
      <c r="N37" s="4" t="s">
        <v>3052</v>
      </c>
      <c r="O37" s="4" t="s">
        <v>1467</v>
      </c>
      <c r="P37" s="163">
        <v>0</v>
      </c>
      <c r="Q37" s="163"/>
      <c r="R37" s="27" t="s">
        <v>3053</v>
      </c>
      <c r="S37" s="17"/>
      <c r="T37" s="27" t="s">
        <v>3054</v>
      </c>
      <c r="U37" s="71" t="s">
        <v>3055</v>
      </c>
      <c r="V37" s="71" t="s">
        <v>3056</v>
      </c>
    </row>
    <row r="38" spans="1:22" ht="360" x14ac:dyDescent="0.25">
      <c r="A38" s="4">
        <v>2</v>
      </c>
      <c r="B38" s="4">
        <v>2</v>
      </c>
      <c r="C38" s="4">
        <v>4</v>
      </c>
      <c r="D38" s="4">
        <v>0</v>
      </c>
      <c r="E38" s="4">
        <v>0</v>
      </c>
      <c r="F38" s="172" t="s">
        <v>3057</v>
      </c>
      <c r="G38" s="4" t="s">
        <v>30</v>
      </c>
      <c r="H38" s="173">
        <v>0.2</v>
      </c>
      <c r="I38" s="173">
        <v>0.8</v>
      </c>
      <c r="J38" s="173"/>
      <c r="K38" s="173"/>
      <c r="L38" s="189" t="s">
        <v>2757</v>
      </c>
      <c r="M38" s="189">
        <v>12</v>
      </c>
      <c r="N38" s="4" t="s">
        <v>3052</v>
      </c>
      <c r="O38" s="4" t="s">
        <v>1467</v>
      </c>
      <c r="P38" s="163">
        <v>0.95</v>
      </c>
      <c r="Q38" s="163">
        <v>0.05</v>
      </c>
      <c r="R38" s="71" t="s">
        <v>3058</v>
      </c>
      <c r="S38" s="17">
        <v>1</v>
      </c>
      <c r="T38" s="71" t="s">
        <v>3059</v>
      </c>
      <c r="U38" s="168"/>
      <c r="V38" s="168"/>
    </row>
    <row r="39" spans="1:22" ht="372" x14ac:dyDescent="0.25">
      <c r="A39" s="5">
        <v>2</v>
      </c>
      <c r="B39" s="5">
        <v>2</v>
      </c>
      <c r="C39" s="5">
        <v>5</v>
      </c>
      <c r="D39" s="5">
        <v>0</v>
      </c>
      <c r="E39" s="5">
        <v>0</v>
      </c>
      <c r="F39" s="53" t="s">
        <v>327</v>
      </c>
      <c r="G39" s="5" t="s">
        <v>212</v>
      </c>
      <c r="H39" s="10">
        <v>1</v>
      </c>
      <c r="I39" s="10">
        <v>1</v>
      </c>
      <c r="J39" s="10">
        <v>1</v>
      </c>
      <c r="K39" s="10">
        <v>1</v>
      </c>
      <c r="L39" s="67" t="s">
        <v>72</v>
      </c>
      <c r="M39" s="66">
        <v>14</v>
      </c>
      <c r="N39" s="5" t="s">
        <v>72</v>
      </c>
      <c r="O39" s="5" t="s">
        <v>26</v>
      </c>
      <c r="P39" s="11">
        <v>1</v>
      </c>
      <c r="Q39" s="11"/>
      <c r="R39" s="1" t="s">
        <v>624</v>
      </c>
      <c r="S39" s="11">
        <v>1</v>
      </c>
      <c r="T39" s="1" t="s">
        <v>625</v>
      </c>
      <c r="U39" s="43"/>
      <c r="V39" s="1"/>
    </row>
    <row r="40" spans="1:22" ht="252" x14ac:dyDescent="0.25">
      <c r="A40" s="5">
        <v>2</v>
      </c>
      <c r="B40" s="5">
        <v>2</v>
      </c>
      <c r="C40" s="5">
        <v>6</v>
      </c>
      <c r="D40" s="5">
        <v>0</v>
      </c>
      <c r="E40" s="5">
        <v>0</v>
      </c>
      <c r="F40" s="26" t="s">
        <v>213</v>
      </c>
      <c r="G40" s="6" t="s">
        <v>328</v>
      </c>
      <c r="H40" s="10">
        <v>1</v>
      </c>
      <c r="I40" s="6"/>
      <c r="J40" s="6"/>
      <c r="K40" s="6"/>
      <c r="L40" s="67" t="s">
        <v>72</v>
      </c>
      <c r="M40" s="68">
        <v>15</v>
      </c>
      <c r="N40" s="6" t="s">
        <v>72</v>
      </c>
      <c r="O40" s="6" t="s">
        <v>26</v>
      </c>
      <c r="P40" s="11">
        <v>1</v>
      </c>
      <c r="Q40" s="11"/>
      <c r="R40" s="1" t="s">
        <v>387</v>
      </c>
      <c r="S40" s="11">
        <v>1</v>
      </c>
      <c r="T40" s="1" t="s">
        <v>626</v>
      </c>
      <c r="U40" s="44"/>
      <c r="V40" s="44"/>
    </row>
    <row r="41" spans="1:22" ht="96" x14ac:dyDescent="0.25">
      <c r="A41" s="5">
        <v>2</v>
      </c>
      <c r="B41" s="5">
        <v>2</v>
      </c>
      <c r="C41" s="5">
        <v>7</v>
      </c>
      <c r="D41" s="5">
        <v>0</v>
      </c>
      <c r="E41" s="5">
        <v>0</v>
      </c>
      <c r="F41" s="30" t="s">
        <v>214</v>
      </c>
      <c r="G41" s="5" t="s">
        <v>215</v>
      </c>
      <c r="H41" s="5"/>
      <c r="I41" s="5"/>
      <c r="J41" s="5"/>
      <c r="K41" s="5"/>
      <c r="L41" s="67" t="s">
        <v>72</v>
      </c>
      <c r="M41" s="66">
        <v>16</v>
      </c>
      <c r="N41" s="5" t="s">
        <v>74</v>
      </c>
      <c r="O41" s="5" t="s">
        <v>26</v>
      </c>
      <c r="P41" s="17"/>
      <c r="Q41" s="17"/>
      <c r="R41" s="27"/>
      <c r="S41" s="3"/>
      <c r="T41" s="27"/>
      <c r="U41" s="44"/>
      <c r="V41" s="44"/>
    </row>
    <row r="42" spans="1:22" ht="72" x14ac:dyDescent="0.25">
      <c r="A42" s="5">
        <v>2</v>
      </c>
      <c r="B42" s="5">
        <v>2</v>
      </c>
      <c r="C42" s="5">
        <v>7</v>
      </c>
      <c r="D42" s="5">
        <v>1</v>
      </c>
      <c r="E42" s="5">
        <v>0</v>
      </c>
      <c r="F42" s="30" t="s">
        <v>216</v>
      </c>
      <c r="G42" s="5" t="s">
        <v>217</v>
      </c>
      <c r="H42" s="5"/>
      <c r="I42" s="5"/>
      <c r="J42" s="5"/>
      <c r="K42" s="5"/>
      <c r="L42" s="67" t="s">
        <v>72</v>
      </c>
      <c r="M42" s="68">
        <v>17</v>
      </c>
      <c r="N42" s="5" t="s">
        <v>74</v>
      </c>
      <c r="O42" s="5" t="s">
        <v>26</v>
      </c>
      <c r="P42" s="17"/>
      <c r="Q42" s="17"/>
      <c r="R42" s="27"/>
      <c r="S42" s="3"/>
      <c r="T42" s="27"/>
      <c r="U42" s="44"/>
      <c r="V42" s="44"/>
    </row>
    <row r="43" spans="1:22" s="29" customFormat="1" ht="72" x14ac:dyDescent="0.25">
      <c r="A43" s="5">
        <v>2</v>
      </c>
      <c r="B43" s="5">
        <v>2</v>
      </c>
      <c r="C43" s="5">
        <v>7</v>
      </c>
      <c r="D43" s="5">
        <v>1</v>
      </c>
      <c r="E43" s="5">
        <v>0</v>
      </c>
      <c r="F43" s="30" t="s">
        <v>216</v>
      </c>
      <c r="G43" s="5" t="s">
        <v>217</v>
      </c>
      <c r="H43" s="5"/>
      <c r="I43" s="5"/>
      <c r="J43" s="5"/>
      <c r="K43" s="5"/>
      <c r="L43" s="67" t="s">
        <v>72</v>
      </c>
      <c r="M43" s="68">
        <v>103</v>
      </c>
      <c r="N43" s="5" t="s">
        <v>74</v>
      </c>
      <c r="O43" s="5" t="s">
        <v>26</v>
      </c>
      <c r="P43" s="3"/>
      <c r="Q43" s="3"/>
      <c r="R43" s="27"/>
      <c r="S43" s="3"/>
      <c r="T43" s="27"/>
      <c r="U43" s="44"/>
      <c r="V43" s="44"/>
    </row>
    <row r="44" spans="1:22" ht="409.5" x14ac:dyDescent="0.25">
      <c r="A44" s="5">
        <v>2</v>
      </c>
      <c r="B44" s="5">
        <v>2</v>
      </c>
      <c r="C44" s="5">
        <v>7</v>
      </c>
      <c r="D44" s="5">
        <v>1</v>
      </c>
      <c r="E44" s="5">
        <v>1</v>
      </c>
      <c r="F44" s="30" t="s">
        <v>343</v>
      </c>
      <c r="G44" s="5" t="s">
        <v>218</v>
      </c>
      <c r="H44" s="5"/>
      <c r="I44" s="5"/>
      <c r="J44" s="10">
        <v>0.5</v>
      </c>
      <c r="K44" s="10">
        <v>0.5</v>
      </c>
      <c r="L44" s="67" t="s">
        <v>72</v>
      </c>
      <c r="M44" s="66">
        <v>18</v>
      </c>
      <c r="N44" s="5" t="s">
        <v>74</v>
      </c>
      <c r="O44" s="5" t="s">
        <v>26</v>
      </c>
      <c r="P44" s="11">
        <v>0</v>
      </c>
      <c r="Q44" s="11">
        <v>0</v>
      </c>
      <c r="R44" s="1" t="s">
        <v>627</v>
      </c>
      <c r="S44" s="11">
        <v>0</v>
      </c>
      <c r="T44" s="2" t="s">
        <v>628</v>
      </c>
      <c r="U44" s="1" t="s">
        <v>439</v>
      </c>
      <c r="V44" s="1" t="s">
        <v>405</v>
      </c>
    </row>
    <row r="45" spans="1:22" ht="336" x14ac:dyDescent="0.25">
      <c r="A45" s="5">
        <v>2</v>
      </c>
      <c r="B45" s="5">
        <v>2</v>
      </c>
      <c r="C45" s="5">
        <v>7</v>
      </c>
      <c r="D45" s="5">
        <v>1</v>
      </c>
      <c r="E45" s="5">
        <v>1</v>
      </c>
      <c r="F45" s="30" t="s">
        <v>220</v>
      </c>
      <c r="G45" s="5" t="s">
        <v>218</v>
      </c>
      <c r="H45" s="5"/>
      <c r="I45" s="5"/>
      <c r="J45" s="10">
        <v>0.5</v>
      </c>
      <c r="K45" s="10">
        <v>0.5</v>
      </c>
      <c r="L45" s="67" t="s">
        <v>72</v>
      </c>
      <c r="M45" s="66">
        <v>20</v>
      </c>
      <c r="N45" s="5" t="s">
        <v>74</v>
      </c>
      <c r="O45" s="5" t="s">
        <v>26</v>
      </c>
      <c r="P45" s="11">
        <v>0.5</v>
      </c>
      <c r="Q45" s="11">
        <v>0.4</v>
      </c>
      <c r="R45" s="1" t="s">
        <v>629</v>
      </c>
      <c r="S45" s="11">
        <v>0.9</v>
      </c>
      <c r="T45" s="1" t="s">
        <v>630</v>
      </c>
      <c r="U45" s="1" t="s">
        <v>654</v>
      </c>
      <c r="V45" s="1" t="s">
        <v>407</v>
      </c>
    </row>
    <row r="46" spans="1:22" ht="132" x14ac:dyDescent="0.25">
      <c r="A46" s="5">
        <v>2</v>
      </c>
      <c r="B46" s="5">
        <v>2</v>
      </c>
      <c r="C46" s="5">
        <v>7</v>
      </c>
      <c r="D46" s="5">
        <v>1</v>
      </c>
      <c r="E46" s="5">
        <v>2</v>
      </c>
      <c r="F46" s="30" t="s">
        <v>219</v>
      </c>
      <c r="G46" s="5" t="s">
        <v>218</v>
      </c>
      <c r="H46" s="5"/>
      <c r="I46" s="5"/>
      <c r="J46" s="10">
        <v>0.5</v>
      </c>
      <c r="K46" s="10">
        <v>0.5</v>
      </c>
      <c r="L46" s="67" t="s">
        <v>72</v>
      </c>
      <c r="M46" s="68">
        <v>19</v>
      </c>
      <c r="N46" s="5" t="s">
        <v>74</v>
      </c>
      <c r="O46" s="5" t="s">
        <v>26</v>
      </c>
      <c r="P46" s="11">
        <v>0</v>
      </c>
      <c r="Q46" s="11">
        <v>0</v>
      </c>
      <c r="R46" s="1" t="s">
        <v>552</v>
      </c>
      <c r="S46" s="11">
        <v>0</v>
      </c>
      <c r="T46" s="1" t="s">
        <v>552</v>
      </c>
      <c r="U46" s="1" t="s">
        <v>654</v>
      </c>
      <c r="V46" s="1" t="s">
        <v>406</v>
      </c>
    </row>
    <row r="47" spans="1:22" s="29" customFormat="1" ht="72" x14ac:dyDescent="0.25">
      <c r="A47" s="5">
        <v>2</v>
      </c>
      <c r="B47" s="5">
        <v>2</v>
      </c>
      <c r="C47" s="5">
        <v>7</v>
      </c>
      <c r="D47" s="5">
        <v>1</v>
      </c>
      <c r="E47" s="5">
        <v>4</v>
      </c>
      <c r="F47" s="30" t="s">
        <v>221</v>
      </c>
      <c r="G47" s="5" t="s">
        <v>218</v>
      </c>
      <c r="H47" s="7"/>
      <c r="I47" s="7">
        <v>0.5</v>
      </c>
      <c r="J47" s="7">
        <v>0.5</v>
      </c>
      <c r="K47" s="7" t="s">
        <v>15</v>
      </c>
      <c r="L47" s="67" t="s">
        <v>72</v>
      </c>
      <c r="M47" s="68">
        <v>21</v>
      </c>
      <c r="N47" s="5" t="s">
        <v>74</v>
      </c>
      <c r="O47" s="5" t="s">
        <v>26</v>
      </c>
      <c r="P47" s="11">
        <v>0.9</v>
      </c>
      <c r="Q47" s="11">
        <v>0.1</v>
      </c>
      <c r="R47" s="1" t="s">
        <v>631</v>
      </c>
      <c r="S47" s="11">
        <v>1</v>
      </c>
      <c r="T47" s="1" t="s">
        <v>631</v>
      </c>
      <c r="U47" s="43"/>
      <c r="V47" s="43"/>
    </row>
    <row r="48" spans="1:22" ht="409.5" x14ac:dyDescent="0.25">
      <c r="A48" s="5">
        <v>2</v>
      </c>
      <c r="B48" s="5">
        <v>2</v>
      </c>
      <c r="C48" s="5">
        <v>7</v>
      </c>
      <c r="D48" s="5">
        <v>1</v>
      </c>
      <c r="E48" s="5">
        <v>5</v>
      </c>
      <c r="F48" s="30" t="s">
        <v>222</v>
      </c>
      <c r="G48" s="5" t="s">
        <v>218</v>
      </c>
      <c r="H48" s="5"/>
      <c r="I48" s="5"/>
      <c r="J48" s="10">
        <v>0.5</v>
      </c>
      <c r="K48" s="10">
        <v>0.5</v>
      </c>
      <c r="L48" s="67" t="s">
        <v>72</v>
      </c>
      <c r="M48" s="66">
        <v>22</v>
      </c>
      <c r="N48" s="5" t="s">
        <v>74</v>
      </c>
      <c r="O48" s="5" t="s">
        <v>26</v>
      </c>
      <c r="P48" s="11">
        <v>0</v>
      </c>
      <c r="Q48" s="11">
        <v>0.8</v>
      </c>
      <c r="R48" s="2" t="s">
        <v>632</v>
      </c>
      <c r="S48" s="11">
        <v>0.8</v>
      </c>
      <c r="T48" s="2" t="s">
        <v>633</v>
      </c>
      <c r="U48" s="1" t="s">
        <v>439</v>
      </c>
      <c r="V48" s="1" t="s">
        <v>408</v>
      </c>
    </row>
    <row r="49" spans="1:22" ht="156" x14ac:dyDescent="0.25">
      <c r="A49" s="5">
        <v>2</v>
      </c>
      <c r="B49" s="5">
        <v>2</v>
      </c>
      <c r="C49" s="5">
        <v>7</v>
      </c>
      <c r="D49" s="5">
        <v>1</v>
      </c>
      <c r="E49" s="5">
        <v>6</v>
      </c>
      <c r="F49" s="30" t="s">
        <v>223</v>
      </c>
      <c r="G49" s="5" t="s">
        <v>218</v>
      </c>
      <c r="H49" s="5"/>
      <c r="I49" s="5"/>
      <c r="J49" s="10">
        <v>0.5</v>
      </c>
      <c r="K49" s="10">
        <v>0.5</v>
      </c>
      <c r="L49" s="67" t="s">
        <v>72</v>
      </c>
      <c r="M49" s="68">
        <v>23</v>
      </c>
      <c r="N49" s="5" t="s">
        <v>74</v>
      </c>
      <c r="O49" s="5" t="s">
        <v>26</v>
      </c>
      <c r="P49" s="11">
        <v>0</v>
      </c>
      <c r="Q49" s="11">
        <v>0.5</v>
      </c>
      <c r="R49" s="1" t="s">
        <v>634</v>
      </c>
      <c r="S49" s="11">
        <v>0.5</v>
      </c>
      <c r="T49" s="2" t="s">
        <v>635</v>
      </c>
      <c r="U49" s="1" t="s">
        <v>654</v>
      </c>
      <c r="V49" s="1" t="s">
        <v>406</v>
      </c>
    </row>
    <row r="50" spans="1:22" ht="132" x14ac:dyDescent="0.25">
      <c r="A50" s="5">
        <v>2</v>
      </c>
      <c r="B50" s="5">
        <v>2</v>
      </c>
      <c r="C50" s="5">
        <v>7</v>
      </c>
      <c r="D50" s="5">
        <v>1</v>
      </c>
      <c r="E50" s="5">
        <v>7</v>
      </c>
      <c r="F50" s="30" t="s">
        <v>224</v>
      </c>
      <c r="G50" s="5" t="s">
        <v>218</v>
      </c>
      <c r="H50" s="5"/>
      <c r="I50" s="5"/>
      <c r="J50" s="10">
        <v>0.5</v>
      </c>
      <c r="K50" s="10">
        <v>0.5</v>
      </c>
      <c r="L50" s="67" t="s">
        <v>72</v>
      </c>
      <c r="M50" s="66">
        <v>24</v>
      </c>
      <c r="N50" s="5" t="s">
        <v>74</v>
      </c>
      <c r="O50" s="5" t="s">
        <v>26</v>
      </c>
      <c r="P50" s="11">
        <v>0</v>
      </c>
      <c r="Q50" s="11">
        <v>0</v>
      </c>
      <c r="R50" s="1" t="s">
        <v>458</v>
      </c>
      <c r="S50" s="11">
        <v>0</v>
      </c>
      <c r="T50" s="2" t="s">
        <v>636</v>
      </c>
      <c r="U50" s="1" t="s">
        <v>654</v>
      </c>
      <c r="V50" s="1" t="s">
        <v>405</v>
      </c>
    </row>
    <row r="51" spans="1:22" ht="396" x14ac:dyDescent="0.25">
      <c r="A51" s="5">
        <v>2</v>
      </c>
      <c r="B51" s="5">
        <v>2</v>
      </c>
      <c r="C51" s="5">
        <v>7</v>
      </c>
      <c r="D51" s="5">
        <v>1</v>
      </c>
      <c r="E51" s="5">
        <v>8</v>
      </c>
      <c r="F51" s="30" t="s">
        <v>225</v>
      </c>
      <c r="G51" s="5" t="s">
        <v>218</v>
      </c>
      <c r="H51" s="7"/>
      <c r="I51" s="7">
        <v>0.5</v>
      </c>
      <c r="J51" s="7">
        <v>0.5</v>
      </c>
      <c r="K51" s="7" t="s">
        <v>15</v>
      </c>
      <c r="L51" s="67" t="s">
        <v>72</v>
      </c>
      <c r="M51" s="68">
        <v>25</v>
      </c>
      <c r="N51" s="5" t="s">
        <v>74</v>
      </c>
      <c r="O51" s="5" t="s">
        <v>26</v>
      </c>
      <c r="P51" s="11">
        <v>0.5</v>
      </c>
      <c r="Q51" s="11">
        <v>0.5</v>
      </c>
      <c r="R51" s="1" t="s">
        <v>637</v>
      </c>
      <c r="S51" s="11">
        <v>1</v>
      </c>
      <c r="T51" s="1" t="s">
        <v>638</v>
      </c>
      <c r="U51" s="43"/>
      <c r="V51" s="43"/>
    </row>
    <row r="52" spans="1:22" ht="192" x14ac:dyDescent="0.25">
      <c r="A52" s="5">
        <v>2</v>
      </c>
      <c r="B52" s="5">
        <v>2</v>
      </c>
      <c r="C52" s="5">
        <v>7</v>
      </c>
      <c r="D52" s="5">
        <v>1</v>
      </c>
      <c r="E52" s="5">
        <v>9</v>
      </c>
      <c r="F52" s="30" t="s">
        <v>226</v>
      </c>
      <c r="G52" s="5" t="s">
        <v>218</v>
      </c>
      <c r="H52" s="5"/>
      <c r="I52" s="5"/>
      <c r="J52" s="10">
        <v>0.5</v>
      </c>
      <c r="K52" s="10">
        <v>0.5</v>
      </c>
      <c r="L52" s="67" t="s">
        <v>72</v>
      </c>
      <c r="M52" s="66">
        <v>26</v>
      </c>
      <c r="N52" s="5" t="s">
        <v>74</v>
      </c>
      <c r="O52" s="5" t="s">
        <v>26</v>
      </c>
      <c r="P52" s="11">
        <v>0.9</v>
      </c>
      <c r="Q52" s="11">
        <v>0.1</v>
      </c>
      <c r="R52" s="1" t="s">
        <v>639</v>
      </c>
      <c r="S52" s="11">
        <v>1</v>
      </c>
      <c r="T52" s="1" t="s">
        <v>640</v>
      </c>
      <c r="U52" s="43"/>
      <c r="V52" s="43"/>
    </row>
    <row r="53" spans="1:22" s="29" customFormat="1" ht="409.5" x14ac:dyDescent="0.25">
      <c r="A53" s="5">
        <v>2</v>
      </c>
      <c r="B53" s="5">
        <v>2</v>
      </c>
      <c r="C53" s="5">
        <v>7</v>
      </c>
      <c r="D53" s="5">
        <v>1</v>
      </c>
      <c r="E53" s="5">
        <v>10</v>
      </c>
      <c r="F53" s="30" t="s">
        <v>227</v>
      </c>
      <c r="G53" s="5" t="s">
        <v>218</v>
      </c>
      <c r="H53" s="7"/>
      <c r="I53" s="7">
        <v>0.5</v>
      </c>
      <c r="J53" s="7">
        <v>0.5</v>
      </c>
      <c r="K53" s="7" t="s">
        <v>15</v>
      </c>
      <c r="L53" s="67" t="s">
        <v>72</v>
      </c>
      <c r="M53" s="68">
        <v>27</v>
      </c>
      <c r="N53" s="5" t="s">
        <v>74</v>
      </c>
      <c r="O53" s="5" t="s">
        <v>26</v>
      </c>
      <c r="P53" s="11">
        <v>0.5</v>
      </c>
      <c r="Q53" s="11"/>
      <c r="R53" s="1" t="s">
        <v>641</v>
      </c>
      <c r="S53" s="11">
        <v>0.9</v>
      </c>
      <c r="T53" s="1" t="s">
        <v>642</v>
      </c>
      <c r="U53" s="1" t="s">
        <v>439</v>
      </c>
      <c r="V53" s="1" t="s">
        <v>407</v>
      </c>
    </row>
    <row r="54" spans="1:22" ht="252" x14ac:dyDescent="0.25">
      <c r="A54" s="5">
        <v>2</v>
      </c>
      <c r="B54" s="5">
        <v>2</v>
      </c>
      <c r="C54" s="5">
        <v>7</v>
      </c>
      <c r="D54" s="5">
        <v>1</v>
      </c>
      <c r="E54" s="5">
        <v>11</v>
      </c>
      <c r="F54" s="30" t="s">
        <v>228</v>
      </c>
      <c r="G54" s="5" t="s">
        <v>218</v>
      </c>
      <c r="H54" s="7"/>
      <c r="I54" s="7">
        <v>0.5</v>
      </c>
      <c r="J54" s="7">
        <v>0.5</v>
      </c>
      <c r="K54" s="7" t="s">
        <v>15</v>
      </c>
      <c r="L54" s="67" t="s">
        <v>72</v>
      </c>
      <c r="M54" s="66">
        <v>28</v>
      </c>
      <c r="N54" s="5" t="s">
        <v>74</v>
      </c>
      <c r="O54" s="5" t="s">
        <v>26</v>
      </c>
      <c r="P54" s="11">
        <v>0.8</v>
      </c>
      <c r="Q54" s="11">
        <v>0.2</v>
      </c>
      <c r="R54" s="1" t="s">
        <v>643</v>
      </c>
      <c r="S54" s="11">
        <v>1</v>
      </c>
      <c r="T54" s="1" t="s">
        <v>644</v>
      </c>
      <c r="U54" s="43"/>
      <c r="V54" s="43"/>
    </row>
    <row r="55" spans="1:22" s="29" customFormat="1" ht="409.5" x14ac:dyDescent="0.25">
      <c r="A55" s="5">
        <v>2</v>
      </c>
      <c r="B55" s="5">
        <v>2</v>
      </c>
      <c r="C55" s="5">
        <v>7</v>
      </c>
      <c r="D55" s="5">
        <v>1</v>
      </c>
      <c r="E55" s="5">
        <v>12</v>
      </c>
      <c r="F55" s="30" t="s">
        <v>229</v>
      </c>
      <c r="G55" s="5" t="s">
        <v>218</v>
      </c>
      <c r="H55" s="7"/>
      <c r="I55" s="7">
        <v>0.5</v>
      </c>
      <c r="J55" s="7">
        <v>0.5</v>
      </c>
      <c r="K55" s="7" t="s">
        <v>15</v>
      </c>
      <c r="L55" s="67" t="s">
        <v>72</v>
      </c>
      <c r="M55" s="68">
        <v>29</v>
      </c>
      <c r="N55" s="5" t="s">
        <v>74</v>
      </c>
      <c r="O55" s="5" t="s">
        <v>26</v>
      </c>
      <c r="P55" s="54">
        <v>0</v>
      </c>
      <c r="Q55" s="54">
        <v>0.9</v>
      </c>
      <c r="R55" s="1" t="s">
        <v>645</v>
      </c>
      <c r="S55" s="11">
        <v>0.9</v>
      </c>
      <c r="T55" s="2" t="s">
        <v>646</v>
      </c>
      <c r="U55" s="1" t="s">
        <v>439</v>
      </c>
      <c r="V55" s="1" t="s">
        <v>407</v>
      </c>
    </row>
    <row r="56" spans="1:22" s="29" customFormat="1" ht="336" x14ac:dyDescent="0.25">
      <c r="A56" s="5">
        <v>2</v>
      </c>
      <c r="B56" s="5">
        <v>2</v>
      </c>
      <c r="C56" s="5">
        <v>7</v>
      </c>
      <c r="D56" s="5">
        <v>1</v>
      </c>
      <c r="E56" s="5">
        <v>13</v>
      </c>
      <c r="F56" s="43" t="s">
        <v>230</v>
      </c>
      <c r="G56" s="5" t="s">
        <v>218</v>
      </c>
      <c r="H56" s="7"/>
      <c r="I56" s="7">
        <v>0.5</v>
      </c>
      <c r="J56" s="7">
        <v>0.5</v>
      </c>
      <c r="K56" s="7" t="s">
        <v>15</v>
      </c>
      <c r="L56" s="67" t="s">
        <v>72</v>
      </c>
      <c r="M56" s="66">
        <v>30</v>
      </c>
      <c r="N56" s="5" t="s">
        <v>74</v>
      </c>
      <c r="O56" s="5" t="s">
        <v>26</v>
      </c>
      <c r="P56" s="11">
        <v>0.5</v>
      </c>
      <c r="Q56" s="11">
        <v>0.4</v>
      </c>
      <c r="R56" s="1" t="s">
        <v>647</v>
      </c>
      <c r="S56" s="11">
        <v>0.9</v>
      </c>
      <c r="T56" s="1" t="s">
        <v>778</v>
      </c>
      <c r="U56" s="1" t="s">
        <v>654</v>
      </c>
      <c r="V56" s="1" t="s">
        <v>407</v>
      </c>
    </row>
    <row r="57" spans="1:22" ht="72" x14ac:dyDescent="0.25">
      <c r="A57" s="5">
        <v>2</v>
      </c>
      <c r="B57" s="5">
        <v>2</v>
      </c>
      <c r="C57" s="5">
        <v>7</v>
      </c>
      <c r="D57" s="5">
        <v>1</v>
      </c>
      <c r="E57" s="5">
        <v>14</v>
      </c>
      <c r="F57" s="30" t="s">
        <v>231</v>
      </c>
      <c r="G57" s="5" t="s">
        <v>218</v>
      </c>
      <c r="H57" s="7"/>
      <c r="I57" s="7">
        <v>0.5</v>
      </c>
      <c r="J57" s="7">
        <v>0.5</v>
      </c>
      <c r="K57" s="7" t="s">
        <v>15</v>
      </c>
      <c r="L57" s="67" t="s">
        <v>72</v>
      </c>
      <c r="M57" s="68">
        <v>31</v>
      </c>
      <c r="N57" s="5" t="s">
        <v>74</v>
      </c>
      <c r="O57" s="5" t="s">
        <v>26</v>
      </c>
      <c r="P57" s="11">
        <v>0.9</v>
      </c>
      <c r="Q57" s="11"/>
      <c r="R57" s="1" t="s">
        <v>648</v>
      </c>
      <c r="S57" s="11">
        <v>1</v>
      </c>
      <c r="T57" s="1" t="s">
        <v>648</v>
      </c>
      <c r="U57" s="43"/>
      <c r="V57" s="43"/>
    </row>
    <row r="58" spans="1:22" s="29" customFormat="1" ht="264" x14ac:dyDescent="0.25">
      <c r="A58" s="5">
        <v>2</v>
      </c>
      <c r="B58" s="5">
        <v>2</v>
      </c>
      <c r="C58" s="5">
        <v>7</v>
      </c>
      <c r="D58" s="5">
        <v>1</v>
      </c>
      <c r="E58" s="5">
        <v>15</v>
      </c>
      <c r="F58" s="30" t="s">
        <v>232</v>
      </c>
      <c r="G58" s="5" t="s">
        <v>218</v>
      </c>
      <c r="H58" s="5"/>
      <c r="I58" s="5"/>
      <c r="J58" s="10">
        <v>0.5</v>
      </c>
      <c r="K58" s="10">
        <v>0.5</v>
      </c>
      <c r="L58" s="67" t="s">
        <v>72</v>
      </c>
      <c r="M58" s="66">
        <v>32</v>
      </c>
      <c r="N58" s="5" t="s">
        <v>74</v>
      </c>
      <c r="O58" s="5" t="s">
        <v>26</v>
      </c>
      <c r="P58" s="11">
        <v>0.9</v>
      </c>
      <c r="Q58" s="11">
        <v>0.1</v>
      </c>
      <c r="R58" s="1" t="s">
        <v>649</v>
      </c>
      <c r="S58" s="11">
        <v>1</v>
      </c>
      <c r="T58" s="1" t="s">
        <v>650</v>
      </c>
      <c r="U58" s="43"/>
      <c r="V58" s="43"/>
    </row>
    <row r="59" spans="1:22" s="29" customFormat="1" ht="409.5" x14ac:dyDescent="0.25">
      <c r="A59" s="5">
        <v>2</v>
      </c>
      <c r="B59" s="5">
        <v>2</v>
      </c>
      <c r="C59" s="5">
        <v>7</v>
      </c>
      <c r="D59" s="5">
        <v>1</v>
      </c>
      <c r="E59" s="5">
        <v>16</v>
      </c>
      <c r="F59" s="1" t="s">
        <v>233</v>
      </c>
      <c r="G59" s="5" t="s">
        <v>218</v>
      </c>
      <c r="H59" s="7"/>
      <c r="I59" s="7">
        <v>0.5</v>
      </c>
      <c r="J59" s="7">
        <v>0.5</v>
      </c>
      <c r="K59" s="7" t="s">
        <v>15</v>
      </c>
      <c r="L59" s="67" t="s">
        <v>72</v>
      </c>
      <c r="M59" s="68">
        <v>33</v>
      </c>
      <c r="N59" s="5" t="s">
        <v>74</v>
      </c>
      <c r="O59" s="5" t="s">
        <v>26</v>
      </c>
      <c r="P59" s="11">
        <v>0</v>
      </c>
      <c r="Q59" s="11">
        <v>0.9</v>
      </c>
      <c r="R59" s="1" t="s">
        <v>651</v>
      </c>
      <c r="S59" s="11">
        <v>0.9</v>
      </c>
      <c r="T59" s="1" t="s">
        <v>646</v>
      </c>
      <c r="U59" s="1" t="s">
        <v>439</v>
      </c>
      <c r="V59" s="1" t="s">
        <v>407</v>
      </c>
    </row>
    <row r="60" spans="1:22" s="29" customFormat="1" ht="144" x14ac:dyDescent="0.25">
      <c r="A60" s="5">
        <v>2</v>
      </c>
      <c r="B60" s="5">
        <v>2</v>
      </c>
      <c r="C60" s="5">
        <v>7</v>
      </c>
      <c r="D60" s="5">
        <v>1</v>
      </c>
      <c r="E60" s="5">
        <v>17</v>
      </c>
      <c r="F60" s="30" t="s">
        <v>234</v>
      </c>
      <c r="G60" s="5" t="s">
        <v>218</v>
      </c>
      <c r="H60" s="7"/>
      <c r="I60" s="7">
        <v>0.5</v>
      </c>
      <c r="J60" s="7">
        <v>0.5</v>
      </c>
      <c r="K60" s="7" t="s">
        <v>15</v>
      </c>
      <c r="L60" s="67" t="s">
        <v>72</v>
      </c>
      <c r="M60" s="66">
        <v>34</v>
      </c>
      <c r="N60" s="5" t="s">
        <v>74</v>
      </c>
      <c r="O60" s="5" t="s">
        <v>26</v>
      </c>
      <c r="P60" s="11">
        <v>0.5</v>
      </c>
      <c r="Q60" s="11">
        <v>0.4</v>
      </c>
      <c r="R60" s="1" t="s">
        <v>652</v>
      </c>
      <c r="S60" s="11">
        <v>0.9</v>
      </c>
      <c r="T60" s="1" t="s">
        <v>653</v>
      </c>
      <c r="U60" s="1" t="s">
        <v>654</v>
      </c>
      <c r="V60" s="1" t="s">
        <v>407</v>
      </c>
    </row>
    <row r="61" spans="1:22" s="29" customFormat="1" ht="168" x14ac:dyDescent="0.25">
      <c r="A61" s="5">
        <v>2</v>
      </c>
      <c r="B61" s="5">
        <v>2</v>
      </c>
      <c r="C61" s="5">
        <v>7</v>
      </c>
      <c r="D61" s="5">
        <v>1</v>
      </c>
      <c r="E61" s="5">
        <v>18</v>
      </c>
      <c r="F61" s="30" t="s">
        <v>235</v>
      </c>
      <c r="G61" s="5" t="s">
        <v>218</v>
      </c>
      <c r="H61" s="7"/>
      <c r="I61" s="7">
        <v>0.5</v>
      </c>
      <c r="J61" s="7">
        <v>0.5</v>
      </c>
      <c r="K61" s="7" t="s">
        <v>15</v>
      </c>
      <c r="L61" s="67" t="s">
        <v>72</v>
      </c>
      <c r="M61" s="68">
        <v>35</v>
      </c>
      <c r="N61" s="5" t="s">
        <v>74</v>
      </c>
      <c r="O61" s="5" t="s">
        <v>26</v>
      </c>
      <c r="P61" s="11">
        <v>0.5</v>
      </c>
      <c r="Q61" s="11">
        <v>0.3</v>
      </c>
      <c r="R61" s="1" t="s">
        <v>655</v>
      </c>
      <c r="S61" s="11">
        <v>0.8</v>
      </c>
      <c r="T61" s="1" t="s">
        <v>656</v>
      </c>
      <c r="U61" s="1" t="s">
        <v>654</v>
      </c>
      <c r="V61" s="1" t="s">
        <v>408</v>
      </c>
    </row>
    <row r="62" spans="1:22" s="29" customFormat="1" ht="156" x14ac:dyDescent="0.25">
      <c r="A62" s="5">
        <v>2</v>
      </c>
      <c r="B62" s="5">
        <v>2</v>
      </c>
      <c r="C62" s="5">
        <v>7</v>
      </c>
      <c r="D62" s="5">
        <v>1</v>
      </c>
      <c r="E62" s="5">
        <v>19</v>
      </c>
      <c r="F62" s="30" t="s">
        <v>236</v>
      </c>
      <c r="G62" s="5" t="s">
        <v>218</v>
      </c>
      <c r="H62" s="5"/>
      <c r="I62" s="5"/>
      <c r="J62" s="10">
        <v>0.5</v>
      </c>
      <c r="K62" s="10">
        <v>0.5</v>
      </c>
      <c r="L62" s="67" t="s">
        <v>72</v>
      </c>
      <c r="M62" s="66">
        <v>36</v>
      </c>
      <c r="N62" s="5" t="s">
        <v>74</v>
      </c>
      <c r="O62" s="5" t="s">
        <v>26</v>
      </c>
      <c r="P62" s="11">
        <v>0</v>
      </c>
      <c r="Q62" s="11">
        <v>0.5</v>
      </c>
      <c r="R62" s="1" t="s">
        <v>657</v>
      </c>
      <c r="S62" s="11">
        <v>0.5</v>
      </c>
      <c r="T62" s="1" t="s">
        <v>658</v>
      </c>
      <c r="U62" s="1" t="s">
        <v>419</v>
      </c>
      <c r="V62" s="1" t="s">
        <v>440</v>
      </c>
    </row>
    <row r="63" spans="1:22" s="29" customFormat="1" ht="36" x14ac:dyDescent="0.25">
      <c r="A63" s="5">
        <v>2</v>
      </c>
      <c r="B63" s="5">
        <v>2</v>
      </c>
      <c r="C63" s="5">
        <v>7</v>
      </c>
      <c r="D63" s="5">
        <v>2</v>
      </c>
      <c r="E63" s="5">
        <v>0</v>
      </c>
      <c r="F63" s="28" t="s">
        <v>237</v>
      </c>
      <c r="G63" s="5" t="s">
        <v>218</v>
      </c>
      <c r="H63" s="7">
        <v>1</v>
      </c>
      <c r="I63" s="7">
        <v>1</v>
      </c>
      <c r="J63" s="7">
        <v>1</v>
      </c>
      <c r="K63" s="7">
        <v>1</v>
      </c>
      <c r="L63" s="67" t="s">
        <v>72</v>
      </c>
      <c r="M63" s="68">
        <v>37</v>
      </c>
      <c r="N63" s="5" t="s">
        <v>74</v>
      </c>
      <c r="O63" s="5" t="s">
        <v>26</v>
      </c>
      <c r="P63" s="11"/>
      <c r="Q63" s="11"/>
      <c r="R63" s="1" t="s">
        <v>370</v>
      </c>
      <c r="S63" s="13"/>
      <c r="T63" s="1" t="s">
        <v>370</v>
      </c>
      <c r="U63" s="43"/>
      <c r="V63" s="43"/>
    </row>
    <row r="64" spans="1:22" ht="36" x14ac:dyDescent="0.25">
      <c r="A64" s="5">
        <v>2</v>
      </c>
      <c r="B64" s="5">
        <v>2</v>
      </c>
      <c r="C64" s="5">
        <v>7</v>
      </c>
      <c r="D64" s="5">
        <v>2</v>
      </c>
      <c r="E64" s="5">
        <v>0</v>
      </c>
      <c r="F64" s="28" t="s">
        <v>237</v>
      </c>
      <c r="G64" s="6" t="s">
        <v>218</v>
      </c>
      <c r="H64" s="7">
        <v>1</v>
      </c>
      <c r="I64" s="7">
        <v>1</v>
      </c>
      <c r="J64" s="7">
        <v>1</v>
      </c>
      <c r="K64" s="7">
        <v>1</v>
      </c>
      <c r="L64" s="67" t="s">
        <v>72</v>
      </c>
      <c r="M64" s="66">
        <v>104</v>
      </c>
      <c r="N64" s="5" t="s">
        <v>74</v>
      </c>
      <c r="O64" s="5" t="s">
        <v>26</v>
      </c>
      <c r="P64" s="3"/>
      <c r="Q64" s="3"/>
      <c r="R64" s="27"/>
      <c r="S64" s="3"/>
      <c r="T64" s="27"/>
      <c r="U64" s="44"/>
      <c r="V64" s="44"/>
    </row>
    <row r="65" spans="1:22" ht="96" x14ac:dyDescent="0.25">
      <c r="A65" s="5">
        <v>2</v>
      </c>
      <c r="B65" s="5">
        <v>2</v>
      </c>
      <c r="C65" s="5">
        <v>7</v>
      </c>
      <c r="D65" s="5">
        <v>3</v>
      </c>
      <c r="E65" s="5">
        <v>0</v>
      </c>
      <c r="F65" s="28" t="s">
        <v>238</v>
      </c>
      <c r="G65" s="5" t="s">
        <v>239</v>
      </c>
      <c r="H65" s="5"/>
      <c r="I65" s="5"/>
      <c r="J65" s="5"/>
      <c r="K65" s="5"/>
      <c r="L65" s="67" t="s">
        <v>72</v>
      </c>
      <c r="M65" s="66">
        <v>38</v>
      </c>
      <c r="N65" s="5" t="s">
        <v>74</v>
      </c>
      <c r="O65" s="5" t="s">
        <v>26</v>
      </c>
      <c r="P65" s="17"/>
      <c r="Q65" s="17"/>
      <c r="R65" s="27"/>
      <c r="S65" s="3"/>
      <c r="T65" s="27"/>
      <c r="U65" s="44"/>
      <c r="V65" s="44"/>
    </row>
    <row r="66" spans="1:22" ht="72" x14ac:dyDescent="0.25">
      <c r="A66" s="5">
        <v>2</v>
      </c>
      <c r="B66" s="5">
        <v>2</v>
      </c>
      <c r="C66" s="5">
        <v>7</v>
      </c>
      <c r="D66" s="5">
        <v>3</v>
      </c>
      <c r="E66" s="5">
        <v>1</v>
      </c>
      <c r="F66" s="28" t="s">
        <v>240</v>
      </c>
      <c r="G66" s="5" t="s">
        <v>239</v>
      </c>
      <c r="H66" s="5"/>
      <c r="I66" s="7">
        <v>1</v>
      </c>
      <c r="J66" s="5"/>
      <c r="K66" s="5"/>
      <c r="L66" s="67" t="s">
        <v>72</v>
      </c>
      <c r="M66" s="68">
        <v>39</v>
      </c>
      <c r="N66" s="5" t="s">
        <v>74</v>
      </c>
      <c r="O66" s="5" t="s">
        <v>26</v>
      </c>
      <c r="P66" s="11">
        <v>1</v>
      </c>
      <c r="Q66" s="11"/>
      <c r="R66" s="27" t="s">
        <v>379</v>
      </c>
      <c r="S66" s="11">
        <v>1</v>
      </c>
      <c r="T66" s="27" t="s">
        <v>659</v>
      </c>
      <c r="U66" s="44"/>
      <c r="V66" s="44"/>
    </row>
    <row r="67" spans="1:22" ht="72" x14ac:dyDescent="0.25">
      <c r="A67" s="5">
        <v>2</v>
      </c>
      <c r="B67" s="5">
        <v>2</v>
      </c>
      <c r="C67" s="5">
        <v>7</v>
      </c>
      <c r="D67" s="5">
        <v>3</v>
      </c>
      <c r="E67" s="5">
        <v>2</v>
      </c>
      <c r="F67" s="1" t="s">
        <v>241</v>
      </c>
      <c r="G67" s="5" t="s">
        <v>239</v>
      </c>
      <c r="H67" s="5"/>
      <c r="I67" s="7">
        <v>1</v>
      </c>
      <c r="J67" s="5"/>
      <c r="K67" s="5"/>
      <c r="L67" s="67" t="s">
        <v>72</v>
      </c>
      <c r="M67" s="66">
        <v>40</v>
      </c>
      <c r="N67" s="5" t="s">
        <v>74</v>
      </c>
      <c r="O67" s="5" t="s">
        <v>26</v>
      </c>
      <c r="P67" s="11">
        <v>1</v>
      </c>
      <c r="Q67" s="11"/>
      <c r="R67" s="27" t="s">
        <v>379</v>
      </c>
      <c r="S67" s="11">
        <v>1</v>
      </c>
      <c r="T67" s="27" t="s">
        <v>660</v>
      </c>
      <c r="U67" s="44"/>
      <c r="V67" s="44"/>
    </row>
    <row r="68" spans="1:22" s="29" customFormat="1" ht="72" x14ac:dyDescent="0.25">
      <c r="A68" s="5">
        <v>2</v>
      </c>
      <c r="B68" s="5">
        <v>2</v>
      </c>
      <c r="C68" s="5">
        <v>7</v>
      </c>
      <c r="D68" s="5">
        <v>3</v>
      </c>
      <c r="E68" s="5">
        <v>3</v>
      </c>
      <c r="F68" s="1" t="s">
        <v>242</v>
      </c>
      <c r="G68" s="5" t="s">
        <v>239</v>
      </c>
      <c r="H68" s="5"/>
      <c r="I68" s="7">
        <v>1</v>
      </c>
      <c r="J68" s="5"/>
      <c r="K68" s="5"/>
      <c r="L68" s="67" t="s">
        <v>72</v>
      </c>
      <c r="M68" s="68">
        <v>41</v>
      </c>
      <c r="N68" s="5" t="s">
        <v>74</v>
      </c>
      <c r="O68" s="5" t="s">
        <v>26</v>
      </c>
      <c r="P68" s="11">
        <v>1</v>
      </c>
      <c r="Q68" s="11"/>
      <c r="R68" s="27" t="s">
        <v>379</v>
      </c>
      <c r="S68" s="11">
        <v>1</v>
      </c>
      <c r="T68" s="27" t="s">
        <v>661</v>
      </c>
      <c r="U68" s="44"/>
      <c r="V68" s="44"/>
    </row>
    <row r="69" spans="1:22" s="29" customFormat="1" ht="72" x14ac:dyDescent="0.25">
      <c r="A69" s="5">
        <v>2</v>
      </c>
      <c r="B69" s="5">
        <v>2</v>
      </c>
      <c r="C69" s="5">
        <v>7</v>
      </c>
      <c r="D69" s="5">
        <v>3</v>
      </c>
      <c r="E69" s="5">
        <v>4</v>
      </c>
      <c r="F69" s="21" t="s">
        <v>243</v>
      </c>
      <c r="G69" s="5" t="s">
        <v>239</v>
      </c>
      <c r="H69" s="5"/>
      <c r="I69" s="7">
        <v>1</v>
      </c>
      <c r="J69" s="5"/>
      <c r="K69" s="5"/>
      <c r="L69" s="67" t="s">
        <v>72</v>
      </c>
      <c r="M69" s="66">
        <v>42</v>
      </c>
      <c r="N69" s="5" t="s">
        <v>74</v>
      </c>
      <c r="O69" s="5" t="s">
        <v>26</v>
      </c>
      <c r="P69" s="11">
        <v>1</v>
      </c>
      <c r="Q69" s="11"/>
      <c r="R69" s="55" t="s">
        <v>379</v>
      </c>
      <c r="S69" s="11">
        <v>1</v>
      </c>
      <c r="T69" s="27" t="s">
        <v>779</v>
      </c>
      <c r="U69" s="44"/>
      <c r="V69" s="44"/>
    </row>
    <row r="70" spans="1:22" s="29" customFormat="1" ht="180" x14ac:dyDescent="0.25">
      <c r="A70" s="5">
        <v>2</v>
      </c>
      <c r="B70" s="5">
        <v>2</v>
      </c>
      <c r="C70" s="5">
        <v>7</v>
      </c>
      <c r="D70" s="5">
        <v>3</v>
      </c>
      <c r="E70" s="5">
        <v>5</v>
      </c>
      <c r="F70" s="21" t="s">
        <v>244</v>
      </c>
      <c r="G70" s="5" t="s">
        <v>239</v>
      </c>
      <c r="H70" s="5"/>
      <c r="I70" s="7">
        <v>1</v>
      </c>
      <c r="J70" s="5"/>
      <c r="K70" s="5"/>
      <c r="L70" s="67" t="s">
        <v>72</v>
      </c>
      <c r="M70" s="68">
        <v>43</v>
      </c>
      <c r="N70" s="5" t="s">
        <v>74</v>
      </c>
      <c r="O70" s="5" t="s">
        <v>26</v>
      </c>
      <c r="P70" s="11">
        <v>1</v>
      </c>
      <c r="Q70" s="11"/>
      <c r="R70" s="27" t="s">
        <v>379</v>
      </c>
      <c r="S70" s="11">
        <v>1</v>
      </c>
      <c r="T70" s="27" t="s">
        <v>662</v>
      </c>
      <c r="U70" s="44"/>
      <c r="V70" s="44"/>
    </row>
    <row r="71" spans="1:22" s="29" customFormat="1" ht="72" x14ac:dyDescent="0.25">
      <c r="A71" s="5">
        <v>2</v>
      </c>
      <c r="B71" s="5">
        <v>2</v>
      </c>
      <c r="C71" s="5">
        <v>7</v>
      </c>
      <c r="D71" s="5">
        <v>3</v>
      </c>
      <c r="E71" s="5">
        <v>6</v>
      </c>
      <c r="F71" s="21" t="s">
        <v>245</v>
      </c>
      <c r="G71" s="5" t="s">
        <v>239</v>
      </c>
      <c r="H71" s="5"/>
      <c r="I71" s="7">
        <v>1</v>
      </c>
      <c r="J71" s="5"/>
      <c r="K71" s="5"/>
      <c r="L71" s="67" t="s">
        <v>72</v>
      </c>
      <c r="M71" s="66">
        <v>44</v>
      </c>
      <c r="N71" s="5" t="s">
        <v>74</v>
      </c>
      <c r="O71" s="5" t="s">
        <v>26</v>
      </c>
      <c r="P71" s="11">
        <v>1</v>
      </c>
      <c r="Q71" s="11"/>
      <c r="R71" s="27" t="s">
        <v>379</v>
      </c>
      <c r="S71" s="11">
        <v>1</v>
      </c>
      <c r="T71" s="27" t="s">
        <v>663</v>
      </c>
      <c r="U71" s="44"/>
      <c r="V71" s="44"/>
    </row>
    <row r="72" spans="1:22" ht="72" x14ac:dyDescent="0.25">
      <c r="A72" s="5">
        <v>2</v>
      </c>
      <c r="B72" s="5">
        <v>2</v>
      </c>
      <c r="C72" s="5">
        <v>7</v>
      </c>
      <c r="D72" s="5">
        <v>3</v>
      </c>
      <c r="E72" s="5">
        <v>7</v>
      </c>
      <c r="F72" s="21" t="s">
        <v>246</v>
      </c>
      <c r="G72" s="5" t="s">
        <v>239</v>
      </c>
      <c r="H72" s="5"/>
      <c r="I72" s="7">
        <v>1</v>
      </c>
      <c r="J72" s="5"/>
      <c r="K72" s="5"/>
      <c r="L72" s="67" t="s">
        <v>72</v>
      </c>
      <c r="M72" s="68">
        <v>45</v>
      </c>
      <c r="N72" s="5" t="s">
        <v>74</v>
      </c>
      <c r="O72" s="5" t="s">
        <v>26</v>
      </c>
      <c r="P72" s="11">
        <v>1</v>
      </c>
      <c r="Q72" s="11"/>
      <c r="R72" s="27" t="s">
        <v>379</v>
      </c>
      <c r="S72" s="11">
        <v>1</v>
      </c>
      <c r="T72" s="27" t="s">
        <v>664</v>
      </c>
      <c r="U72" s="44"/>
      <c r="V72" s="44"/>
    </row>
    <row r="73" spans="1:22" s="29" customFormat="1" ht="72" x14ac:dyDescent="0.25">
      <c r="A73" s="5">
        <v>2</v>
      </c>
      <c r="B73" s="5">
        <v>2</v>
      </c>
      <c r="C73" s="5">
        <v>7</v>
      </c>
      <c r="D73" s="5">
        <v>3</v>
      </c>
      <c r="E73" s="5">
        <v>8</v>
      </c>
      <c r="F73" s="21" t="s">
        <v>247</v>
      </c>
      <c r="G73" s="5" t="s">
        <v>239</v>
      </c>
      <c r="H73" s="5"/>
      <c r="I73" s="7">
        <v>1</v>
      </c>
      <c r="J73" s="5"/>
      <c r="K73" s="5"/>
      <c r="L73" s="67" t="s">
        <v>72</v>
      </c>
      <c r="M73" s="66">
        <v>46</v>
      </c>
      <c r="N73" s="5" t="s">
        <v>74</v>
      </c>
      <c r="O73" s="5" t="s">
        <v>26</v>
      </c>
      <c r="P73" s="11">
        <v>1</v>
      </c>
      <c r="Q73" s="11"/>
      <c r="R73" s="27" t="s">
        <v>379</v>
      </c>
      <c r="S73" s="11">
        <v>1</v>
      </c>
      <c r="T73" s="27" t="s">
        <v>665</v>
      </c>
      <c r="U73" s="44"/>
      <c r="V73" s="44"/>
    </row>
    <row r="74" spans="1:22" s="29" customFormat="1" ht="180" x14ac:dyDescent="0.25">
      <c r="A74" s="5">
        <v>2</v>
      </c>
      <c r="B74" s="5">
        <v>2</v>
      </c>
      <c r="C74" s="5">
        <v>7</v>
      </c>
      <c r="D74" s="5">
        <v>3</v>
      </c>
      <c r="E74" s="5">
        <v>9</v>
      </c>
      <c r="F74" s="21" t="s">
        <v>248</v>
      </c>
      <c r="G74" s="5" t="s">
        <v>239</v>
      </c>
      <c r="H74" s="5"/>
      <c r="I74" s="7">
        <v>1</v>
      </c>
      <c r="J74" s="5"/>
      <c r="K74" s="5"/>
      <c r="L74" s="67" t="s">
        <v>72</v>
      </c>
      <c r="M74" s="68">
        <v>47</v>
      </c>
      <c r="N74" s="5" t="s">
        <v>74</v>
      </c>
      <c r="O74" s="5" t="s">
        <v>26</v>
      </c>
      <c r="P74" s="11">
        <v>1</v>
      </c>
      <c r="Q74" s="11"/>
      <c r="R74" s="27" t="s">
        <v>379</v>
      </c>
      <c r="S74" s="11">
        <v>1</v>
      </c>
      <c r="T74" s="27" t="s">
        <v>666</v>
      </c>
      <c r="U74" s="44"/>
      <c r="V74" s="44"/>
    </row>
    <row r="75" spans="1:22" ht="72" x14ac:dyDescent="0.25">
      <c r="A75" s="5">
        <v>2</v>
      </c>
      <c r="B75" s="5">
        <v>2</v>
      </c>
      <c r="C75" s="5">
        <v>7</v>
      </c>
      <c r="D75" s="5">
        <v>3</v>
      </c>
      <c r="E75" s="5">
        <v>10</v>
      </c>
      <c r="F75" s="1" t="s">
        <v>249</v>
      </c>
      <c r="G75" s="5" t="s">
        <v>239</v>
      </c>
      <c r="H75" s="5"/>
      <c r="I75" s="7">
        <v>1</v>
      </c>
      <c r="J75" s="5"/>
      <c r="K75" s="5"/>
      <c r="L75" s="67" t="s">
        <v>72</v>
      </c>
      <c r="M75" s="66">
        <v>48</v>
      </c>
      <c r="N75" s="5" t="s">
        <v>74</v>
      </c>
      <c r="O75" s="5" t="s">
        <v>26</v>
      </c>
      <c r="P75" s="11">
        <v>1</v>
      </c>
      <c r="Q75" s="11"/>
      <c r="R75" s="27" t="s">
        <v>379</v>
      </c>
      <c r="S75" s="11">
        <v>1</v>
      </c>
      <c r="T75" s="27" t="s">
        <v>667</v>
      </c>
      <c r="U75" s="44"/>
      <c r="V75" s="44"/>
    </row>
    <row r="76" spans="1:22" ht="60" x14ac:dyDescent="0.25">
      <c r="A76" s="5">
        <v>2</v>
      </c>
      <c r="B76" s="5">
        <v>2</v>
      </c>
      <c r="C76" s="5">
        <v>7</v>
      </c>
      <c r="D76" s="5">
        <v>3</v>
      </c>
      <c r="E76" s="5">
        <v>11</v>
      </c>
      <c r="F76" s="30" t="s">
        <v>250</v>
      </c>
      <c r="G76" s="5" t="s">
        <v>239</v>
      </c>
      <c r="H76" s="5"/>
      <c r="I76" s="7">
        <v>1</v>
      </c>
      <c r="J76" s="5"/>
      <c r="K76" s="5"/>
      <c r="L76" s="67" t="s">
        <v>72</v>
      </c>
      <c r="M76" s="68">
        <v>49</v>
      </c>
      <c r="N76" s="5" t="s">
        <v>74</v>
      </c>
      <c r="O76" s="5" t="s">
        <v>26</v>
      </c>
      <c r="P76" s="11">
        <v>1</v>
      </c>
      <c r="Q76" s="11"/>
      <c r="R76" s="27" t="s">
        <v>379</v>
      </c>
      <c r="S76" s="11">
        <v>1</v>
      </c>
      <c r="T76" s="27" t="s">
        <v>668</v>
      </c>
      <c r="U76" s="44"/>
      <c r="V76" s="44"/>
    </row>
    <row r="77" spans="1:22" s="29" customFormat="1" ht="72" x14ac:dyDescent="0.25">
      <c r="A77" s="5">
        <v>2</v>
      </c>
      <c r="B77" s="5">
        <v>2</v>
      </c>
      <c r="C77" s="5">
        <v>7</v>
      </c>
      <c r="D77" s="5">
        <v>3</v>
      </c>
      <c r="E77" s="5">
        <v>12</v>
      </c>
      <c r="F77" s="30" t="s">
        <v>251</v>
      </c>
      <c r="G77" s="5" t="s">
        <v>239</v>
      </c>
      <c r="H77" s="5"/>
      <c r="I77" s="7">
        <v>1</v>
      </c>
      <c r="J77" s="5"/>
      <c r="K77" s="5"/>
      <c r="L77" s="67" t="s">
        <v>72</v>
      </c>
      <c r="M77" s="66">
        <v>50</v>
      </c>
      <c r="N77" s="5" t="s">
        <v>74</v>
      </c>
      <c r="O77" s="5" t="s">
        <v>26</v>
      </c>
      <c r="P77" s="11">
        <v>1</v>
      </c>
      <c r="Q77" s="11"/>
      <c r="R77" s="27" t="s">
        <v>379</v>
      </c>
      <c r="S77" s="11">
        <v>1</v>
      </c>
      <c r="T77" s="27" t="s">
        <v>669</v>
      </c>
      <c r="U77" s="44"/>
      <c r="V77" s="44"/>
    </row>
    <row r="78" spans="1:22" s="29" customFormat="1" ht="60" x14ac:dyDescent="0.25">
      <c r="A78" s="5">
        <v>2</v>
      </c>
      <c r="B78" s="5">
        <v>2</v>
      </c>
      <c r="C78" s="5">
        <v>7</v>
      </c>
      <c r="D78" s="5">
        <v>3</v>
      </c>
      <c r="E78" s="5">
        <v>13</v>
      </c>
      <c r="F78" s="56" t="s">
        <v>252</v>
      </c>
      <c r="G78" s="5" t="s">
        <v>239</v>
      </c>
      <c r="H78" s="5"/>
      <c r="I78" s="7">
        <v>1</v>
      </c>
      <c r="J78" s="5"/>
      <c r="K78" s="5"/>
      <c r="L78" s="67" t="s">
        <v>72</v>
      </c>
      <c r="M78" s="68">
        <v>51</v>
      </c>
      <c r="N78" s="5" t="s">
        <v>74</v>
      </c>
      <c r="O78" s="5" t="s">
        <v>26</v>
      </c>
      <c r="P78" s="11">
        <v>1</v>
      </c>
      <c r="Q78" s="11"/>
      <c r="R78" s="27" t="s">
        <v>388</v>
      </c>
      <c r="S78" s="11">
        <v>1</v>
      </c>
      <c r="T78" s="27" t="s">
        <v>670</v>
      </c>
      <c r="U78" s="44"/>
      <c r="V78" s="44"/>
    </row>
    <row r="79" spans="1:22" s="29" customFormat="1" ht="72" x14ac:dyDescent="0.25">
      <c r="A79" s="5">
        <v>2</v>
      </c>
      <c r="B79" s="5">
        <v>2</v>
      </c>
      <c r="C79" s="5">
        <v>7</v>
      </c>
      <c r="D79" s="5">
        <v>3</v>
      </c>
      <c r="E79" s="5">
        <v>14</v>
      </c>
      <c r="F79" s="56" t="s">
        <v>253</v>
      </c>
      <c r="G79" s="5" t="s">
        <v>239</v>
      </c>
      <c r="H79" s="5"/>
      <c r="I79" s="7">
        <v>1</v>
      </c>
      <c r="J79" s="5"/>
      <c r="K79" s="5"/>
      <c r="L79" s="67" t="s">
        <v>72</v>
      </c>
      <c r="M79" s="66">
        <v>52</v>
      </c>
      <c r="N79" s="5" t="s">
        <v>74</v>
      </c>
      <c r="O79" s="5" t="s">
        <v>26</v>
      </c>
      <c r="P79" s="11">
        <v>1</v>
      </c>
      <c r="Q79" s="11"/>
      <c r="R79" s="27" t="s">
        <v>379</v>
      </c>
      <c r="S79" s="11">
        <v>1</v>
      </c>
      <c r="T79" s="27" t="s">
        <v>671</v>
      </c>
      <c r="U79" s="44"/>
      <c r="V79" s="44"/>
    </row>
    <row r="80" spans="1:22" s="29" customFormat="1" ht="60" x14ac:dyDescent="0.25">
      <c r="A80" s="5">
        <v>2</v>
      </c>
      <c r="B80" s="5">
        <v>2</v>
      </c>
      <c r="C80" s="5">
        <v>7</v>
      </c>
      <c r="D80" s="5">
        <v>3</v>
      </c>
      <c r="E80" s="5">
        <v>15</v>
      </c>
      <c r="F80" s="56" t="s">
        <v>254</v>
      </c>
      <c r="G80" s="5" t="s">
        <v>239</v>
      </c>
      <c r="H80" s="5"/>
      <c r="I80" s="7">
        <v>1</v>
      </c>
      <c r="J80" s="5"/>
      <c r="K80" s="5"/>
      <c r="L80" s="67" t="s">
        <v>72</v>
      </c>
      <c r="M80" s="68">
        <v>53</v>
      </c>
      <c r="N80" s="5" t="s">
        <v>74</v>
      </c>
      <c r="O80" s="5" t="s">
        <v>26</v>
      </c>
      <c r="P80" s="11">
        <v>1</v>
      </c>
      <c r="Q80" s="11"/>
      <c r="R80" s="27" t="s">
        <v>379</v>
      </c>
      <c r="S80" s="11">
        <v>1</v>
      </c>
      <c r="T80" s="27" t="s">
        <v>672</v>
      </c>
      <c r="U80" s="44"/>
      <c r="V80" s="44"/>
    </row>
    <row r="81" spans="1:22" s="29" customFormat="1" ht="72" x14ac:dyDescent="0.25">
      <c r="A81" s="5">
        <v>2</v>
      </c>
      <c r="B81" s="5">
        <v>2</v>
      </c>
      <c r="C81" s="5">
        <v>7</v>
      </c>
      <c r="D81" s="5">
        <v>3</v>
      </c>
      <c r="E81" s="5">
        <v>16</v>
      </c>
      <c r="F81" s="21" t="s">
        <v>255</v>
      </c>
      <c r="G81" s="5" t="s">
        <v>239</v>
      </c>
      <c r="H81" s="5"/>
      <c r="I81" s="7">
        <v>1</v>
      </c>
      <c r="J81" s="5"/>
      <c r="K81" s="5"/>
      <c r="L81" s="67" t="s">
        <v>72</v>
      </c>
      <c r="M81" s="66">
        <v>54</v>
      </c>
      <c r="N81" s="5" t="s">
        <v>74</v>
      </c>
      <c r="O81" s="5" t="s">
        <v>26</v>
      </c>
      <c r="P81" s="11">
        <v>1</v>
      </c>
      <c r="Q81" s="11"/>
      <c r="R81" s="27" t="s">
        <v>379</v>
      </c>
      <c r="S81" s="11">
        <v>1</v>
      </c>
      <c r="T81" s="27" t="s">
        <v>673</v>
      </c>
      <c r="U81" s="44"/>
      <c r="V81" s="44"/>
    </row>
    <row r="82" spans="1:22" s="29" customFormat="1" ht="72" x14ac:dyDescent="0.25">
      <c r="A82" s="5">
        <v>2</v>
      </c>
      <c r="B82" s="5">
        <v>2</v>
      </c>
      <c r="C82" s="5">
        <v>7</v>
      </c>
      <c r="D82" s="5">
        <v>3</v>
      </c>
      <c r="E82" s="5">
        <v>17</v>
      </c>
      <c r="F82" s="56" t="s">
        <v>256</v>
      </c>
      <c r="G82" s="5" t="s">
        <v>239</v>
      </c>
      <c r="H82" s="5"/>
      <c r="I82" s="7">
        <v>1</v>
      </c>
      <c r="J82" s="5"/>
      <c r="K82" s="5"/>
      <c r="L82" s="67" t="s">
        <v>72</v>
      </c>
      <c r="M82" s="68">
        <v>55</v>
      </c>
      <c r="N82" s="5" t="s">
        <v>74</v>
      </c>
      <c r="O82" s="5" t="s">
        <v>26</v>
      </c>
      <c r="P82" s="11">
        <v>1</v>
      </c>
      <c r="Q82" s="11"/>
      <c r="R82" s="27" t="s">
        <v>379</v>
      </c>
      <c r="S82" s="11">
        <v>1</v>
      </c>
      <c r="T82" s="27" t="s">
        <v>674</v>
      </c>
      <c r="U82" s="44"/>
      <c r="V82" s="44"/>
    </row>
    <row r="83" spans="1:22" s="29" customFormat="1" ht="60" x14ac:dyDescent="0.25">
      <c r="A83" s="5">
        <v>2</v>
      </c>
      <c r="B83" s="5">
        <v>2</v>
      </c>
      <c r="C83" s="5">
        <v>7</v>
      </c>
      <c r="D83" s="5">
        <v>3</v>
      </c>
      <c r="E83" s="5">
        <v>18</v>
      </c>
      <c r="F83" s="21" t="s">
        <v>257</v>
      </c>
      <c r="G83" s="5" t="s">
        <v>239</v>
      </c>
      <c r="H83" s="5"/>
      <c r="I83" s="7">
        <v>1</v>
      </c>
      <c r="J83" s="5"/>
      <c r="K83" s="5"/>
      <c r="L83" s="67" t="s">
        <v>72</v>
      </c>
      <c r="M83" s="66">
        <v>56</v>
      </c>
      <c r="N83" s="5" t="s">
        <v>74</v>
      </c>
      <c r="O83" s="5" t="s">
        <v>26</v>
      </c>
      <c r="P83" s="11">
        <v>1</v>
      </c>
      <c r="Q83" s="11"/>
      <c r="R83" s="27" t="s">
        <v>379</v>
      </c>
      <c r="S83" s="11">
        <v>1</v>
      </c>
      <c r="T83" s="27" t="s">
        <v>675</v>
      </c>
      <c r="U83" s="44"/>
      <c r="V83" s="44"/>
    </row>
    <row r="84" spans="1:22" s="29" customFormat="1" ht="409.5" x14ac:dyDescent="0.25">
      <c r="A84" s="5">
        <v>2</v>
      </c>
      <c r="B84" s="5">
        <v>2</v>
      </c>
      <c r="C84" s="5">
        <v>7</v>
      </c>
      <c r="D84" s="5">
        <v>3</v>
      </c>
      <c r="E84" s="5">
        <v>19</v>
      </c>
      <c r="F84" s="21" t="s">
        <v>258</v>
      </c>
      <c r="G84" s="5" t="s">
        <v>239</v>
      </c>
      <c r="H84" s="5"/>
      <c r="I84" s="7">
        <v>1</v>
      </c>
      <c r="J84" s="5"/>
      <c r="K84" s="5"/>
      <c r="L84" s="67" t="s">
        <v>72</v>
      </c>
      <c r="M84" s="68">
        <v>57</v>
      </c>
      <c r="N84" s="5" t="s">
        <v>74</v>
      </c>
      <c r="O84" s="5" t="s">
        <v>26</v>
      </c>
      <c r="P84" s="11">
        <v>0.9</v>
      </c>
      <c r="Q84" s="11"/>
      <c r="R84" s="1" t="s">
        <v>676</v>
      </c>
      <c r="S84" s="11">
        <v>0.9</v>
      </c>
      <c r="T84" s="1" t="s">
        <v>677</v>
      </c>
      <c r="U84" s="1" t="s">
        <v>439</v>
      </c>
      <c r="V84" s="1" t="s">
        <v>407</v>
      </c>
    </row>
    <row r="85" spans="1:22" s="29" customFormat="1" ht="48" x14ac:dyDescent="0.25">
      <c r="A85" s="5">
        <v>2</v>
      </c>
      <c r="B85" s="5">
        <v>2</v>
      </c>
      <c r="C85" s="5">
        <v>7</v>
      </c>
      <c r="D85" s="5">
        <v>4</v>
      </c>
      <c r="E85" s="5">
        <v>0</v>
      </c>
      <c r="F85" s="57" t="s">
        <v>259</v>
      </c>
      <c r="G85" s="6" t="s">
        <v>218</v>
      </c>
      <c r="H85" s="5"/>
      <c r="I85" s="5"/>
      <c r="J85" s="5"/>
      <c r="K85" s="5"/>
      <c r="L85" s="67" t="s">
        <v>72</v>
      </c>
      <c r="M85" s="66">
        <v>58</v>
      </c>
      <c r="N85" s="5" t="s">
        <v>74</v>
      </c>
      <c r="O85" s="5" t="s">
        <v>26</v>
      </c>
      <c r="P85" s="17"/>
      <c r="Q85" s="17"/>
      <c r="R85" s="27"/>
      <c r="S85" s="3"/>
      <c r="T85" s="27"/>
      <c r="U85" s="44"/>
      <c r="V85" s="44"/>
    </row>
    <row r="86" spans="1:22" s="29" customFormat="1" ht="60" x14ac:dyDescent="0.25">
      <c r="A86" s="5">
        <v>2</v>
      </c>
      <c r="B86" s="5">
        <v>2</v>
      </c>
      <c r="C86" s="5">
        <v>7</v>
      </c>
      <c r="D86" s="5">
        <v>4</v>
      </c>
      <c r="E86" s="5">
        <v>1</v>
      </c>
      <c r="F86" s="30" t="s">
        <v>260</v>
      </c>
      <c r="G86" s="6" t="s">
        <v>218</v>
      </c>
      <c r="H86" s="10">
        <v>1</v>
      </c>
      <c r="I86" s="10" t="s">
        <v>15</v>
      </c>
      <c r="J86" s="10" t="s">
        <v>15</v>
      </c>
      <c r="K86" s="10" t="s">
        <v>15</v>
      </c>
      <c r="L86" s="67" t="s">
        <v>72</v>
      </c>
      <c r="M86" s="68">
        <v>59</v>
      </c>
      <c r="N86" s="5" t="s">
        <v>74</v>
      </c>
      <c r="O86" s="5" t="s">
        <v>26</v>
      </c>
      <c r="P86" s="17">
        <v>1</v>
      </c>
      <c r="Q86" s="17"/>
      <c r="R86" s="27" t="s">
        <v>378</v>
      </c>
      <c r="S86" s="17">
        <v>1</v>
      </c>
      <c r="T86" s="27" t="s">
        <v>679</v>
      </c>
      <c r="U86" s="44"/>
      <c r="V86" s="44"/>
    </row>
    <row r="87" spans="1:22" s="29" customFormat="1" ht="60" x14ac:dyDescent="0.25">
      <c r="A87" s="5">
        <v>2</v>
      </c>
      <c r="B87" s="5">
        <v>2</v>
      </c>
      <c r="C87" s="5">
        <v>7</v>
      </c>
      <c r="D87" s="5">
        <v>4</v>
      </c>
      <c r="E87" s="5">
        <v>2</v>
      </c>
      <c r="F87" s="30" t="s">
        <v>261</v>
      </c>
      <c r="G87" s="6" t="s">
        <v>218</v>
      </c>
      <c r="H87" s="10">
        <v>1</v>
      </c>
      <c r="I87" s="10" t="s">
        <v>15</v>
      </c>
      <c r="J87" s="10" t="s">
        <v>15</v>
      </c>
      <c r="K87" s="10" t="s">
        <v>15</v>
      </c>
      <c r="L87" s="67" t="s">
        <v>72</v>
      </c>
      <c r="M87" s="66">
        <v>60</v>
      </c>
      <c r="N87" s="5" t="s">
        <v>74</v>
      </c>
      <c r="O87" s="5" t="s">
        <v>26</v>
      </c>
      <c r="P87" s="17">
        <v>1</v>
      </c>
      <c r="Q87" s="17"/>
      <c r="R87" s="27" t="s">
        <v>378</v>
      </c>
      <c r="S87" s="17">
        <v>1</v>
      </c>
      <c r="T87" s="27" t="s">
        <v>680</v>
      </c>
      <c r="U87" s="44"/>
      <c r="V87" s="44"/>
    </row>
    <row r="88" spans="1:22" ht="276" x14ac:dyDescent="0.25">
      <c r="A88" s="5">
        <v>2</v>
      </c>
      <c r="B88" s="5">
        <v>2</v>
      </c>
      <c r="C88" s="5">
        <v>7</v>
      </c>
      <c r="D88" s="5">
        <v>4</v>
      </c>
      <c r="E88" s="5">
        <v>3</v>
      </c>
      <c r="F88" s="30" t="s">
        <v>262</v>
      </c>
      <c r="G88" s="5" t="s">
        <v>218</v>
      </c>
      <c r="H88" s="10">
        <v>0.5</v>
      </c>
      <c r="I88" s="10">
        <v>0.5</v>
      </c>
      <c r="J88" s="10"/>
      <c r="K88" s="10"/>
      <c r="L88" s="67" t="s">
        <v>72</v>
      </c>
      <c r="M88" s="68">
        <v>61</v>
      </c>
      <c r="N88" s="5" t="s">
        <v>74</v>
      </c>
      <c r="O88" s="5" t="s">
        <v>26</v>
      </c>
      <c r="P88" s="11">
        <v>0.9</v>
      </c>
      <c r="Q88" s="11">
        <v>0.1</v>
      </c>
      <c r="R88" s="1" t="s">
        <v>681</v>
      </c>
      <c r="S88" s="17">
        <v>1</v>
      </c>
      <c r="T88" s="1" t="s">
        <v>678</v>
      </c>
      <c r="U88" s="43"/>
      <c r="V88" s="43"/>
    </row>
    <row r="89" spans="1:22" ht="72" x14ac:dyDescent="0.25">
      <c r="A89" s="5">
        <v>2</v>
      </c>
      <c r="B89" s="5">
        <v>2</v>
      </c>
      <c r="C89" s="5">
        <v>7</v>
      </c>
      <c r="D89" s="5">
        <v>4</v>
      </c>
      <c r="E89" s="5">
        <v>4</v>
      </c>
      <c r="F89" s="57" t="s">
        <v>263</v>
      </c>
      <c r="G89" s="6" t="s">
        <v>218</v>
      </c>
      <c r="H89" s="10">
        <v>1</v>
      </c>
      <c r="I89" s="10" t="s">
        <v>15</v>
      </c>
      <c r="J89" s="5"/>
      <c r="K89" s="5"/>
      <c r="L89" s="67" t="s">
        <v>72</v>
      </c>
      <c r="M89" s="66">
        <v>62</v>
      </c>
      <c r="N89" s="5" t="s">
        <v>74</v>
      </c>
      <c r="O89" s="5" t="s">
        <v>26</v>
      </c>
      <c r="P89" s="17">
        <v>1</v>
      </c>
      <c r="Q89" s="17"/>
      <c r="R89" s="27" t="s">
        <v>379</v>
      </c>
      <c r="S89" s="17">
        <v>1</v>
      </c>
      <c r="T89" s="27" t="s">
        <v>682</v>
      </c>
      <c r="U89" s="44"/>
      <c r="V89" s="44"/>
    </row>
    <row r="90" spans="1:22" ht="84" x14ac:dyDescent="0.25">
      <c r="A90" s="5">
        <v>2</v>
      </c>
      <c r="B90" s="5">
        <v>2</v>
      </c>
      <c r="C90" s="5">
        <v>7</v>
      </c>
      <c r="D90" s="5">
        <v>4</v>
      </c>
      <c r="E90" s="5">
        <v>5</v>
      </c>
      <c r="F90" s="30" t="s">
        <v>264</v>
      </c>
      <c r="G90" s="6" t="s">
        <v>218</v>
      </c>
      <c r="H90" s="10">
        <v>1</v>
      </c>
      <c r="I90" s="10" t="s">
        <v>15</v>
      </c>
      <c r="J90" s="10"/>
      <c r="K90" s="10"/>
      <c r="L90" s="67" t="s">
        <v>72</v>
      </c>
      <c r="M90" s="68">
        <v>63</v>
      </c>
      <c r="N90" s="5" t="s">
        <v>74</v>
      </c>
      <c r="O90" s="5" t="s">
        <v>26</v>
      </c>
      <c r="P90" s="17">
        <v>1</v>
      </c>
      <c r="Q90" s="17"/>
      <c r="R90" s="27" t="s">
        <v>378</v>
      </c>
      <c r="S90" s="17">
        <v>1</v>
      </c>
      <c r="T90" s="27" t="s">
        <v>683</v>
      </c>
      <c r="U90" s="44"/>
      <c r="V90" s="44"/>
    </row>
    <row r="91" spans="1:22" s="29" customFormat="1" ht="84" x14ac:dyDescent="0.25">
      <c r="A91" s="5">
        <v>2</v>
      </c>
      <c r="B91" s="5">
        <v>2</v>
      </c>
      <c r="C91" s="5">
        <v>7</v>
      </c>
      <c r="D91" s="5">
        <v>4</v>
      </c>
      <c r="E91" s="5">
        <v>6</v>
      </c>
      <c r="F91" s="26" t="s">
        <v>265</v>
      </c>
      <c r="G91" s="6" t="s">
        <v>218</v>
      </c>
      <c r="H91" s="10">
        <v>1</v>
      </c>
      <c r="I91" s="10" t="s">
        <v>15</v>
      </c>
      <c r="J91" s="15"/>
      <c r="K91" s="15"/>
      <c r="L91" s="67" t="s">
        <v>72</v>
      </c>
      <c r="M91" s="66">
        <v>64</v>
      </c>
      <c r="N91" s="6" t="s">
        <v>74</v>
      </c>
      <c r="O91" s="6" t="s">
        <v>26</v>
      </c>
      <c r="P91" s="17">
        <v>1</v>
      </c>
      <c r="Q91" s="17"/>
      <c r="R91" s="27" t="s">
        <v>464</v>
      </c>
      <c r="S91" s="17">
        <v>1</v>
      </c>
      <c r="T91" s="27" t="s">
        <v>684</v>
      </c>
      <c r="U91" s="44"/>
      <c r="V91" s="44"/>
    </row>
    <row r="92" spans="1:22" s="29" customFormat="1" ht="60" x14ac:dyDescent="0.25">
      <c r="A92" s="5">
        <v>2</v>
      </c>
      <c r="B92" s="5">
        <v>2</v>
      </c>
      <c r="C92" s="5">
        <v>7</v>
      </c>
      <c r="D92" s="5">
        <v>4</v>
      </c>
      <c r="E92" s="5">
        <v>7</v>
      </c>
      <c r="F92" s="30" t="s">
        <v>266</v>
      </c>
      <c r="G92" s="6" t="s">
        <v>218</v>
      </c>
      <c r="H92" s="10">
        <v>1</v>
      </c>
      <c r="I92" s="10" t="s">
        <v>15</v>
      </c>
      <c r="J92" s="10"/>
      <c r="K92" s="10"/>
      <c r="L92" s="67" t="s">
        <v>72</v>
      </c>
      <c r="M92" s="68">
        <v>65</v>
      </c>
      <c r="N92" s="5" t="s">
        <v>74</v>
      </c>
      <c r="O92" s="5" t="s">
        <v>26</v>
      </c>
      <c r="P92" s="17">
        <v>1</v>
      </c>
      <c r="Q92" s="17"/>
      <c r="R92" s="27" t="s">
        <v>378</v>
      </c>
      <c r="S92" s="17">
        <v>1</v>
      </c>
      <c r="T92" s="27" t="s">
        <v>685</v>
      </c>
      <c r="U92" s="44"/>
      <c r="V92" s="44"/>
    </row>
    <row r="93" spans="1:22" s="29" customFormat="1" ht="60" x14ac:dyDescent="0.25">
      <c r="A93" s="5">
        <v>2</v>
      </c>
      <c r="B93" s="5">
        <v>2</v>
      </c>
      <c r="C93" s="5">
        <v>7</v>
      </c>
      <c r="D93" s="5">
        <v>4</v>
      </c>
      <c r="E93" s="5">
        <v>8</v>
      </c>
      <c r="F93" s="30" t="s">
        <v>267</v>
      </c>
      <c r="G93" s="6" t="s">
        <v>218</v>
      </c>
      <c r="H93" s="10">
        <v>1</v>
      </c>
      <c r="I93" s="10" t="s">
        <v>15</v>
      </c>
      <c r="J93" s="10"/>
      <c r="K93" s="10"/>
      <c r="L93" s="67" t="s">
        <v>72</v>
      </c>
      <c r="M93" s="66">
        <v>66</v>
      </c>
      <c r="N93" s="5" t="s">
        <v>74</v>
      </c>
      <c r="O93" s="5" t="s">
        <v>26</v>
      </c>
      <c r="P93" s="17">
        <v>1</v>
      </c>
      <c r="Q93" s="17"/>
      <c r="R93" s="27" t="s">
        <v>378</v>
      </c>
      <c r="S93" s="17">
        <v>1</v>
      </c>
      <c r="T93" s="27" t="s">
        <v>686</v>
      </c>
      <c r="U93" s="44"/>
      <c r="V93" s="44"/>
    </row>
    <row r="94" spans="1:22" s="29" customFormat="1" ht="120" x14ac:dyDescent="0.25">
      <c r="A94" s="5">
        <v>2</v>
      </c>
      <c r="B94" s="5">
        <v>2</v>
      </c>
      <c r="C94" s="5">
        <v>8</v>
      </c>
      <c r="D94" s="5">
        <v>0</v>
      </c>
      <c r="E94" s="5">
        <v>0</v>
      </c>
      <c r="F94" s="57" t="s">
        <v>268</v>
      </c>
      <c r="G94" s="5" t="s">
        <v>269</v>
      </c>
      <c r="H94" s="10"/>
      <c r="I94" s="10"/>
      <c r="J94" s="10">
        <v>0.5</v>
      </c>
      <c r="K94" s="10">
        <v>0.5</v>
      </c>
      <c r="L94" s="67" t="s">
        <v>72</v>
      </c>
      <c r="M94" s="68">
        <v>67</v>
      </c>
      <c r="N94" s="5" t="s">
        <v>211</v>
      </c>
      <c r="O94" s="5" t="s">
        <v>26</v>
      </c>
      <c r="P94" s="11">
        <v>0</v>
      </c>
      <c r="Q94" s="11">
        <v>0</v>
      </c>
      <c r="R94" s="1" t="s">
        <v>552</v>
      </c>
      <c r="S94" s="11">
        <v>0</v>
      </c>
      <c r="T94" s="1" t="s">
        <v>552</v>
      </c>
      <c r="U94" s="1" t="s">
        <v>413</v>
      </c>
      <c r="V94" s="1" t="s">
        <v>412</v>
      </c>
    </row>
    <row r="95" spans="1:22" s="29" customFormat="1" ht="84" x14ac:dyDescent="0.25">
      <c r="A95" s="48">
        <v>2</v>
      </c>
      <c r="B95" s="48">
        <v>3</v>
      </c>
      <c r="C95" s="48">
        <v>0</v>
      </c>
      <c r="D95" s="48">
        <v>0</v>
      </c>
      <c r="E95" s="48">
        <v>0</v>
      </c>
      <c r="F95" s="49" t="s">
        <v>33</v>
      </c>
      <c r="G95" s="18"/>
      <c r="H95" s="18"/>
      <c r="I95" s="18"/>
      <c r="J95" s="18"/>
      <c r="K95" s="18"/>
      <c r="L95" s="18"/>
      <c r="M95" s="18"/>
      <c r="N95" s="18"/>
      <c r="O95" s="18"/>
      <c r="P95" s="19"/>
      <c r="Q95" s="19"/>
      <c r="R95" s="35"/>
      <c r="S95" s="63"/>
      <c r="T95" s="35"/>
      <c r="U95" s="35"/>
      <c r="V95" s="35"/>
    </row>
    <row r="96" spans="1:22" s="29" customFormat="1" ht="60" x14ac:dyDescent="0.25">
      <c r="A96" s="5">
        <v>2</v>
      </c>
      <c r="B96" s="5">
        <v>3</v>
      </c>
      <c r="C96" s="5">
        <v>1</v>
      </c>
      <c r="D96" s="5">
        <v>0</v>
      </c>
      <c r="E96" s="5">
        <v>0</v>
      </c>
      <c r="F96" s="30" t="s">
        <v>792</v>
      </c>
      <c r="G96" s="5" t="s">
        <v>793</v>
      </c>
      <c r="H96" s="10">
        <v>0.25</v>
      </c>
      <c r="I96" s="10">
        <v>0.5</v>
      </c>
      <c r="J96" s="10">
        <v>0.25</v>
      </c>
      <c r="K96" s="81"/>
      <c r="L96" s="79" t="s">
        <v>780</v>
      </c>
      <c r="M96" s="82">
        <v>2</v>
      </c>
      <c r="N96" s="5" t="s">
        <v>794</v>
      </c>
      <c r="O96" s="5" t="s">
        <v>26</v>
      </c>
      <c r="P96" s="17">
        <v>1</v>
      </c>
      <c r="Q96" s="17"/>
      <c r="R96" s="27" t="s">
        <v>795</v>
      </c>
      <c r="S96" s="78">
        <v>1</v>
      </c>
      <c r="T96" s="27" t="s">
        <v>796</v>
      </c>
      <c r="U96" s="44"/>
      <c r="V96" s="44"/>
    </row>
    <row r="97" spans="1:22" s="29" customFormat="1" ht="276" x14ac:dyDescent="0.25">
      <c r="A97" s="4">
        <v>2</v>
      </c>
      <c r="B97" s="4">
        <v>3</v>
      </c>
      <c r="C97" s="4">
        <v>1</v>
      </c>
      <c r="D97" s="4">
        <v>0</v>
      </c>
      <c r="E97" s="4">
        <v>0</v>
      </c>
      <c r="F97" s="171" t="s">
        <v>792</v>
      </c>
      <c r="G97" s="4" t="s">
        <v>793</v>
      </c>
      <c r="H97" s="173">
        <v>0.25</v>
      </c>
      <c r="I97" s="173">
        <v>0.5</v>
      </c>
      <c r="J97" s="173">
        <v>0.25</v>
      </c>
      <c r="K97" s="4"/>
      <c r="L97" s="189" t="s">
        <v>2757</v>
      </c>
      <c r="M97" s="189">
        <v>14</v>
      </c>
      <c r="N97" s="4" t="s">
        <v>794</v>
      </c>
      <c r="O97" s="4" t="s">
        <v>26</v>
      </c>
      <c r="P97" s="163">
        <v>1</v>
      </c>
      <c r="Q97" s="163"/>
      <c r="R97" s="172" t="s">
        <v>2784</v>
      </c>
      <c r="S97" s="17">
        <v>1</v>
      </c>
      <c r="T97" s="27" t="s">
        <v>3060</v>
      </c>
      <c r="U97" s="44"/>
      <c r="V97" s="44"/>
    </row>
    <row r="98" spans="1:22" s="29" customFormat="1" ht="372" x14ac:dyDescent="0.25">
      <c r="A98" s="8">
        <v>2</v>
      </c>
      <c r="B98" s="8">
        <v>3</v>
      </c>
      <c r="C98" s="8">
        <v>2</v>
      </c>
      <c r="D98" s="8">
        <v>0</v>
      </c>
      <c r="E98" s="8">
        <v>0</v>
      </c>
      <c r="F98" s="21" t="s">
        <v>797</v>
      </c>
      <c r="G98" s="5" t="s">
        <v>798</v>
      </c>
      <c r="H98" s="10">
        <v>0.5</v>
      </c>
      <c r="I98" s="10">
        <v>0.5</v>
      </c>
      <c r="J98" s="10"/>
      <c r="K98" s="5"/>
      <c r="L98" s="79" t="s">
        <v>780</v>
      </c>
      <c r="M98" s="80">
        <v>3</v>
      </c>
      <c r="N98" s="5" t="s">
        <v>799</v>
      </c>
      <c r="O98" s="5" t="s">
        <v>26</v>
      </c>
      <c r="P98" s="17">
        <v>0.3</v>
      </c>
      <c r="Q98" s="17">
        <v>0.7</v>
      </c>
      <c r="R98" s="83" t="s">
        <v>800</v>
      </c>
      <c r="S98" s="84">
        <v>1</v>
      </c>
      <c r="T98" s="85" t="s">
        <v>801</v>
      </c>
      <c r="U98" s="85"/>
      <c r="V98" s="85"/>
    </row>
    <row r="99" spans="1:22" s="29" customFormat="1" ht="336" x14ac:dyDescent="0.25">
      <c r="A99" s="8">
        <v>2</v>
      </c>
      <c r="B99" s="8">
        <v>3</v>
      </c>
      <c r="C99" s="8">
        <v>2</v>
      </c>
      <c r="D99" s="8">
        <v>0</v>
      </c>
      <c r="E99" s="8">
        <v>0</v>
      </c>
      <c r="F99" s="21" t="s">
        <v>797</v>
      </c>
      <c r="G99" s="5" t="s">
        <v>798</v>
      </c>
      <c r="H99" s="10">
        <v>0.5</v>
      </c>
      <c r="I99" s="10">
        <v>0.5</v>
      </c>
      <c r="J99" s="10"/>
      <c r="K99" s="5"/>
      <c r="L99" s="207" t="s">
        <v>3380</v>
      </c>
      <c r="M99" s="205">
        <v>2</v>
      </c>
      <c r="N99" s="5" t="s">
        <v>799</v>
      </c>
      <c r="O99" s="5" t="s">
        <v>26</v>
      </c>
      <c r="P99" s="17"/>
      <c r="Q99" s="17"/>
      <c r="R99" s="1" t="s">
        <v>3441</v>
      </c>
      <c r="S99" s="17">
        <v>1</v>
      </c>
      <c r="T99" s="1" t="s">
        <v>3442</v>
      </c>
      <c r="U99" s="44"/>
      <c r="V99" s="44"/>
    </row>
    <row r="100" spans="1:22" s="29" customFormat="1" ht="409.5" x14ac:dyDescent="0.25">
      <c r="A100" s="8">
        <v>2</v>
      </c>
      <c r="B100" s="8">
        <v>3</v>
      </c>
      <c r="C100" s="5">
        <v>3</v>
      </c>
      <c r="D100" s="8">
        <v>0</v>
      </c>
      <c r="E100" s="8">
        <v>0</v>
      </c>
      <c r="F100" s="21" t="s">
        <v>802</v>
      </c>
      <c r="G100" s="5" t="s">
        <v>803</v>
      </c>
      <c r="H100" s="10" t="s">
        <v>15</v>
      </c>
      <c r="I100" s="10" t="s">
        <v>15</v>
      </c>
      <c r="J100" s="10">
        <v>0.25</v>
      </c>
      <c r="K100" s="10">
        <v>0.75</v>
      </c>
      <c r="L100" s="79" t="s">
        <v>780</v>
      </c>
      <c r="M100" s="82">
        <v>4</v>
      </c>
      <c r="N100" s="5" t="s">
        <v>804</v>
      </c>
      <c r="O100" s="5" t="s">
        <v>26</v>
      </c>
      <c r="P100" s="17">
        <v>0.3</v>
      </c>
      <c r="Q100" s="86">
        <v>0.2</v>
      </c>
      <c r="R100" s="27" t="s">
        <v>805</v>
      </c>
      <c r="S100" s="84">
        <v>0.5</v>
      </c>
      <c r="T100" s="27" t="s">
        <v>806</v>
      </c>
      <c r="U100" s="85" t="s">
        <v>807</v>
      </c>
      <c r="V100" s="27" t="s">
        <v>808</v>
      </c>
    </row>
    <row r="101" spans="1:22" ht="409.5" x14ac:dyDescent="0.25">
      <c r="A101" s="8">
        <v>2</v>
      </c>
      <c r="B101" s="8">
        <v>3</v>
      </c>
      <c r="C101" s="5">
        <v>3</v>
      </c>
      <c r="D101" s="8">
        <v>0</v>
      </c>
      <c r="E101" s="8">
        <v>0</v>
      </c>
      <c r="F101" s="21" t="s">
        <v>3443</v>
      </c>
      <c r="G101" s="5" t="s">
        <v>798</v>
      </c>
      <c r="H101" s="10">
        <v>0.5</v>
      </c>
      <c r="I101" s="10">
        <v>0.5</v>
      </c>
      <c r="J101" s="10"/>
      <c r="K101" s="5"/>
      <c r="L101" s="207" t="s">
        <v>3380</v>
      </c>
      <c r="M101" s="208">
        <v>3</v>
      </c>
      <c r="N101" s="5" t="s">
        <v>799</v>
      </c>
      <c r="O101" s="5" t="s">
        <v>26</v>
      </c>
      <c r="P101" s="17">
        <v>0.87</v>
      </c>
      <c r="Q101" s="17">
        <v>1</v>
      </c>
      <c r="R101" s="27" t="s">
        <v>3444</v>
      </c>
      <c r="S101" s="17">
        <v>1</v>
      </c>
      <c r="T101" s="1" t="s">
        <v>3445</v>
      </c>
      <c r="U101" s="27"/>
      <c r="V101" s="44"/>
    </row>
    <row r="102" spans="1:22" ht="409.5" x14ac:dyDescent="0.25">
      <c r="A102" s="8">
        <v>2</v>
      </c>
      <c r="B102" s="8">
        <v>3</v>
      </c>
      <c r="C102" s="5">
        <v>3</v>
      </c>
      <c r="D102" s="8">
        <v>0</v>
      </c>
      <c r="E102" s="8">
        <v>0</v>
      </c>
      <c r="F102" s="21"/>
      <c r="G102" s="5"/>
      <c r="H102" s="10"/>
      <c r="I102" s="10"/>
      <c r="J102" s="10"/>
      <c r="K102" s="5"/>
      <c r="L102" s="207" t="s">
        <v>3380</v>
      </c>
      <c r="M102" s="205">
        <v>4</v>
      </c>
      <c r="N102" s="5" t="s">
        <v>799</v>
      </c>
      <c r="O102" s="5"/>
      <c r="P102" s="17"/>
      <c r="Q102" s="17"/>
      <c r="R102" s="27"/>
      <c r="S102" s="17"/>
      <c r="T102" s="1" t="s">
        <v>3446</v>
      </c>
      <c r="U102" s="27"/>
      <c r="V102" s="44"/>
    </row>
    <row r="103" spans="1:22" ht="252" x14ac:dyDescent="0.25">
      <c r="A103" s="8">
        <v>2</v>
      </c>
      <c r="B103" s="8">
        <v>3</v>
      </c>
      <c r="C103" s="8">
        <v>4</v>
      </c>
      <c r="D103" s="8">
        <v>0</v>
      </c>
      <c r="E103" s="8">
        <v>0</v>
      </c>
      <c r="F103" s="21" t="s">
        <v>809</v>
      </c>
      <c r="G103" s="5" t="s">
        <v>810</v>
      </c>
      <c r="H103" s="10"/>
      <c r="I103" s="10"/>
      <c r="J103" s="10">
        <v>0.25</v>
      </c>
      <c r="K103" s="10">
        <v>0.75</v>
      </c>
      <c r="L103" s="79" t="s">
        <v>780</v>
      </c>
      <c r="M103" s="80">
        <v>5</v>
      </c>
      <c r="N103" s="5" t="s">
        <v>804</v>
      </c>
      <c r="O103" s="5" t="s">
        <v>26</v>
      </c>
      <c r="P103" s="17">
        <v>1</v>
      </c>
      <c r="Q103" s="17"/>
      <c r="R103" s="27" t="s">
        <v>811</v>
      </c>
      <c r="S103" s="78">
        <v>1</v>
      </c>
      <c r="T103" s="71" t="s">
        <v>812</v>
      </c>
      <c r="U103" s="44"/>
      <c r="V103" s="44"/>
    </row>
    <row r="104" spans="1:22" ht="348" x14ac:dyDescent="0.25">
      <c r="A104" s="8">
        <v>2</v>
      </c>
      <c r="B104" s="8">
        <v>3</v>
      </c>
      <c r="C104" s="5">
        <v>5</v>
      </c>
      <c r="D104" s="8">
        <v>0</v>
      </c>
      <c r="E104" s="8">
        <v>0</v>
      </c>
      <c r="F104" s="21" t="s">
        <v>813</v>
      </c>
      <c r="G104" s="5" t="s">
        <v>814</v>
      </c>
      <c r="H104" s="10">
        <v>0.25</v>
      </c>
      <c r="I104" s="10">
        <v>0.25</v>
      </c>
      <c r="J104" s="10">
        <v>0.5</v>
      </c>
      <c r="K104" s="10"/>
      <c r="L104" s="79" t="s">
        <v>780</v>
      </c>
      <c r="M104" s="82">
        <v>6</v>
      </c>
      <c r="N104" s="5" t="s">
        <v>804</v>
      </c>
      <c r="O104" s="5" t="s">
        <v>26</v>
      </c>
      <c r="P104" s="17">
        <v>0</v>
      </c>
      <c r="Q104" s="17"/>
      <c r="R104" s="71" t="s">
        <v>815</v>
      </c>
      <c r="S104" s="17"/>
      <c r="T104" s="71" t="s">
        <v>816</v>
      </c>
      <c r="U104" s="71" t="s">
        <v>817</v>
      </c>
      <c r="V104" s="71" t="s">
        <v>818</v>
      </c>
    </row>
    <row r="105" spans="1:22" ht="120" x14ac:dyDescent="0.25">
      <c r="A105" s="8">
        <v>2</v>
      </c>
      <c r="B105" s="8">
        <v>3</v>
      </c>
      <c r="C105" s="8">
        <v>6</v>
      </c>
      <c r="D105" s="8">
        <v>0</v>
      </c>
      <c r="E105" s="8">
        <v>0</v>
      </c>
      <c r="F105" s="21" t="s">
        <v>819</v>
      </c>
      <c r="G105" s="5" t="s">
        <v>820</v>
      </c>
      <c r="H105" s="10">
        <v>0.25</v>
      </c>
      <c r="I105" s="10">
        <v>0.25</v>
      </c>
      <c r="J105" s="10">
        <v>0.5</v>
      </c>
      <c r="K105" s="10"/>
      <c r="L105" s="79" t="s">
        <v>780</v>
      </c>
      <c r="M105" s="80">
        <v>7</v>
      </c>
      <c r="N105" s="5" t="s">
        <v>804</v>
      </c>
      <c r="O105" s="5" t="s">
        <v>26</v>
      </c>
      <c r="P105" s="17">
        <v>1</v>
      </c>
      <c r="Q105" s="17"/>
      <c r="R105" s="27" t="s">
        <v>811</v>
      </c>
      <c r="S105" s="87">
        <v>1</v>
      </c>
      <c r="T105" s="71" t="s">
        <v>821</v>
      </c>
      <c r="U105" s="44"/>
      <c r="V105" s="44"/>
    </row>
    <row r="106" spans="1:22" ht="336" x14ac:dyDescent="0.25">
      <c r="A106" s="8">
        <v>2</v>
      </c>
      <c r="B106" s="8">
        <v>3</v>
      </c>
      <c r="C106" s="5">
        <v>7</v>
      </c>
      <c r="D106" s="8">
        <v>0</v>
      </c>
      <c r="E106" s="8">
        <v>0</v>
      </c>
      <c r="F106" s="21" t="s">
        <v>822</v>
      </c>
      <c r="G106" s="5" t="s">
        <v>823</v>
      </c>
      <c r="H106" s="10"/>
      <c r="I106" s="10">
        <v>0.5</v>
      </c>
      <c r="J106" s="10">
        <v>0.5</v>
      </c>
      <c r="K106" s="10"/>
      <c r="L106" s="79" t="s">
        <v>780</v>
      </c>
      <c r="M106" s="82">
        <v>8</v>
      </c>
      <c r="N106" s="5" t="s">
        <v>824</v>
      </c>
      <c r="O106" s="5" t="s">
        <v>26</v>
      </c>
      <c r="P106" s="17">
        <v>1</v>
      </c>
      <c r="Q106" s="17"/>
      <c r="R106" s="21" t="s">
        <v>825</v>
      </c>
      <c r="S106" s="87">
        <v>1</v>
      </c>
      <c r="T106" s="21" t="s">
        <v>826</v>
      </c>
      <c r="U106" s="44"/>
      <c r="V106" s="44"/>
    </row>
    <row r="107" spans="1:22" ht="156" x14ac:dyDescent="0.25">
      <c r="A107" s="8">
        <v>2</v>
      </c>
      <c r="B107" s="8">
        <v>3</v>
      </c>
      <c r="C107" s="5">
        <v>8</v>
      </c>
      <c r="D107" s="8">
        <v>0</v>
      </c>
      <c r="E107" s="8">
        <v>0</v>
      </c>
      <c r="F107" s="30" t="s">
        <v>827</v>
      </c>
      <c r="G107" s="5" t="s">
        <v>828</v>
      </c>
      <c r="H107" s="51">
        <v>1</v>
      </c>
      <c r="I107" s="51">
        <v>1</v>
      </c>
      <c r="J107" s="5"/>
      <c r="K107" s="5"/>
      <c r="L107" s="79" t="s">
        <v>780</v>
      </c>
      <c r="M107" s="80">
        <v>9</v>
      </c>
      <c r="N107" s="5" t="s">
        <v>829</v>
      </c>
      <c r="O107" s="5" t="s">
        <v>26</v>
      </c>
      <c r="P107" s="17">
        <v>1</v>
      </c>
      <c r="Q107" s="17"/>
      <c r="R107" s="44" t="s">
        <v>381</v>
      </c>
      <c r="S107" s="87">
        <v>1</v>
      </c>
      <c r="T107" s="85" t="s">
        <v>830</v>
      </c>
      <c r="U107" s="44"/>
      <c r="V107" s="44"/>
    </row>
    <row r="108" spans="1:22" ht="72" x14ac:dyDescent="0.25">
      <c r="A108" s="8">
        <v>2</v>
      </c>
      <c r="B108" s="8">
        <v>3</v>
      </c>
      <c r="C108" s="8">
        <v>9</v>
      </c>
      <c r="D108" s="8">
        <v>0</v>
      </c>
      <c r="E108" s="8">
        <v>0</v>
      </c>
      <c r="F108" s="30" t="s">
        <v>831</v>
      </c>
      <c r="G108" s="5" t="s">
        <v>828</v>
      </c>
      <c r="H108" s="5"/>
      <c r="I108" s="5"/>
      <c r="J108" s="51"/>
      <c r="K108" s="5">
        <v>1</v>
      </c>
      <c r="L108" s="79" t="s">
        <v>780</v>
      </c>
      <c r="M108" s="82">
        <v>10</v>
      </c>
      <c r="N108" s="5" t="s">
        <v>829</v>
      </c>
      <c r="O108" s="5" t="s">
        <v>26</v>
      </c>
      <c r="P108" s="17">
        <v>1</v>
      </c>
      <c r="Q108" s="17">
        <v>1</v>
      </c>
      <c r="R108" s="27" t="s">
        <v>832</v>
      </c>
      <c r="S108" s="88">
        <v>1</v>
      </c>
      <c r="T108" s="27" t="s">
        <v>832</v>
      </c>
      <c r="U108" s="44"/>
      <c r="V108" s="44"/>
    </row>
    <row r="109" spans="1:22" ht="409.5" x14ac:dyDescent="0.25">
      <c r="A109" s="8">
        <v>2</v>
      </c>
      <c r="B109" s="8">
        <v>3</v>
      </c>
      <c r="C109" s="5">
        <v>10</v>
      </c>
      <c r="D109" s="8">
        <v>0</v>
      </c>
      <c r="E109" s="8">
        <v>0</v>
      </c>
      <c r="F109" s="30" t="s">
        <v>833</v>
      </c>
      <c r="G109" s="5" t="s">
        <v>834</v>
      </c>
      <c r="H109" s="10">
        <v>1</v>
      </c>
      <c r="I109" s="10">
        <v>1</v>
      </c>
      <c r="J109" s="10">
        <v>1</v>
      </c>
      <c r="K109" s="10">
        <v>1</v>
      </c>
      <c r="L109" s="79" t="s">
        <v>780</v>
      </c>
      <c r="M109" s="80">
        <v>11</v>
      </c>
      <c r="N109" s="5" t="s">
        <v>835</v>
      </c>
      <c r="O109" s="5" t="s">
        <v>26</v>
      </c>
      <c r="P109" s="17">
        <v>1</v>
      </c>
      <c r="Q109" s="17"/>
      <c r="R109" s="27" t="s">
        <v>836</v>
      </c>
      <c r="S109" s="84">
        <v>1</v>
      </c>
      <c r="T109" s="27" t="s">
        <v>837</v>
      </c>
      <c r="U109" s="44"/>
      <c r="V109" s="44"/>
    </row>
    <row r="110" spans="1:22" ht="216" x14ac:dyDescent="0.25">
      <c r="A110" s="8">
        <v>2</v>
      </c>
      <c r="B110" s="8">
        <v>3</v>
      </c>
      <c r="C110" s="5">
        <v>10</v>
      </c>
      <c r="D110" s="8">
        <v>0</v>
      </c>
      <c r="E110" s="8">
        <v>0</v>
      </c>
      <c r="F110" s="30"/>
      <c r="G110" s="5"/>
      <c r="H110" s="10"/>
      <c r="I110" s="10"/>
      <c r="J110" s="10"/>
      <c r="K110" s="10"/>
      <c r="L110" s="79" t="s">
        <v>780</v>
      </c>
      <c r="M110" s="82">
        <v>12</v>
      </c>
      <c r="N110" s="5"/>
      <c r="O110" s="5"/>
      <c r="P110" s="17"/>
      <c r="Q110" s="17"/>
      <c r="R110" s="89"/>
      <c r="S110" s="84"/>
      <c r="T110" s="27" t="s">
        <v>838</v>
      </c>
      <c r="U110" s="44"/>
      <c r="V110" s="44"/>
    </row>
    <row r="111" spans="1:22" ht="84" x14ac:dyDescent="0.25">
      <c r="A111" s="8">
        <v>2</v>
      </c>
      <c r="B111" s="8">
        <v>3</v>
      </c>
      <c r="C111" s="8">
        <v>11</v>
      </c>
      <c r="D111" s="8">
        <v>0</v>
      </c>
      <c r="E111" s="8">
        <v>0</v>
      </c>
      <c r="F111" s="30" t="s">
        <v>839</v>
      </c>
      <c r="G111" s="5" t="s">
        <v>840</v>
      </c>
      <c r="H111" s="5"/>
      <c r="I111" s="5"/>
      <c r="J111" s="51">
        <v>1</v>
      </c>
      <c r="K111" s="10"/>
      <c r="L111" s="79" t="s">
        <v>780</v>
      </c>
      <c r="M111" s="80">
        <v>13</v>
      </c>
      <c r="N111" s="5" t="s">
        <v>829</v>
      </c>
      <c r="O111" s="5" t="s">
        <v>26</v>
      </c>
      <c r="P111" s="17">
        <v>0.7</v>
      </c>
      <c r="Q111" s="17">
        <v>0.3</v>
      </c>
      <c r="R111" s="27" t="s">
        <v>841</v>
      </c>
      <c r="S111" s="78">
        <v>1</v>
      </c>
      <c r="T111" s="27" t="s">
        <v>842</v>
      </c>
      <c r="U111" s="44"/>
      <c r="V111" s="44"/>
    </row>
    <row r="112" spans="1:22" ht="84" x14ac:dyDescent="0.25">
      <c r="A112" s="8">
        <v>2</v>
      </c>
      <c r="B112" s="8">
        <v>3</v>
      </c>
      <c r="C112" s="5">
        <v>12</v>
      </c>
      <c r="D112" s="8">
        <v>0</v>
      </c>
      <c r="E112" s="8">
        <v>0</v>
      </c>
      <c r="F112" s="30" t="s">
        <v>843</v>
      </c>
      <c r="G112" s="90" t="s">
        <v>844</v>
      </c>
      <c r="H112" s="5"/>
      <c r="I112" s="5"/>
      <c r="J112" s="51">
        <v>1</v>
      </c>
      <c r="K112" s="10"/>
      <c r="L112" s="79" t="s">
        <v>780</v>
      </c>
      <c r="M112" s="82">
        <v>14</v>
      </c>
      <c r="N112" s="5" t="s">
        <v>829</v>
      </c>
      <c r="O112" s="5" t="s">
        <v>26</v>
      </c>
      <c r="P112" s="17">
        <v>1</v>
      </c>
      <c r="Q112" s="17"/>
      <c r="R112" s="27" t="s">
        <v>825</v>
      </c>
      <c r="S112" s="84">
        <v>1</v>
      </c>
      <c r="T112" s="27" t="s">
        <v>845</v>
      </c>
      <c r="U112" s="44"/>
      <c r="V112" s="44"/>
    </row>
    <row r="113" spans="1:22" ht="72" x14ac:dyDescent="0.25">
      <c r="A113" s="8">
        <v>2</v>
      </c>
      <c r="B113" s="8">
        <v>3</v>
      </c>
      <c r="C113" s="8">
        <v>13</v>
      </c>
      <c r="D113" s="8">
        <v>0</v>
      </c>
      <c r="E113" s="8">
        <v>0</v>
      </c>
      <c r="F113" s="30" t="s">
        <v>846</v>
      </c>
      <c r="G113" s="90" t="s">
        <v>844</v>
      </c>
      <c r="H113" s="75"/>
      <c r="I113" s="75">
        <v>1</v>
      </c>
      <c r="J113" s="75"/>
      <c r="K113" s="75"/>
      <c r="L113" s="79" t="s">
        <v>780</v>
      </c>
      <c r="M113" s="80">
        <v>15</v>
      </c>
      <c r="N113" s="5" t="s">
        <v>829</v>
      </c>
      <c r="O113" s="5" t="s">
        <v>26</v>
      </c>
      <c r="P113" s="17">
        <v>1</v>
      </c>
      <c r="Q113" s="17"/>
      <c r="R113" s="27" t="s">
        <v>825</v>
      </c>
      <c r="S113" s="84">
        <v>1</v>
      </c>
      <c r="T113" s="27" t="s">
        <v>847</v>
      </c>
      <c r="U113" s="44"/>
      <c r="V113" s="44"/>
    </row>
    <row r="114" spans="1:22" ht="348" x14ac:dyDescent="0.25">
      <c r="A114" s="8">
        <v>2</v>
      </c>
      <c r="B114" s="8">
        <v>3</v>
      </c>
      <c r="C114" s="5">
        <v>14</v>
      </c>
      <c r="D114" s="8">
        <v>0</v>
      </c>
      <c r="E114" s="8">
        <v>0</v>
      </c>
      <c r="F114" s="30" t="s">
        <v>848</v>
      </c>
      <c r="G114" s="90" t="s">
        <v>844</v>
      </c>
      <c r="H114" s="75"/>
      <c r="I114" s="75"/>
      <c r="J114" s="75">
        <v>1</v>
      </c>
      <c r="K114" s="75"/>
      <c r="L114" s="79" t="s">
        <v>780</v>
      </c>
      <c r="M114" s="82">
        <v>16</v>
      </c>
      <c r="N114" s="5" t="s">
        <v>849</v>
      </c>
      <c r="O114" s="5" t="s">
        <v>26</v>
      </c>
      <c r="P114" s="17">
        <v>0</v>
      </c>
      <c r="Q114" s="17"/>
      <c r="R114" s="27" t="s">
        <v>850</v>
      </c>
      <c r="S114" s="84"/>
      <c r="T114" s="2" t="s">
        <v>815</v>
      </c>
      <c r="U114" s="71" t="s">
        <v>817</v>
      </c>
      <c r="V114" s="71" t="s">
        <v>851</v>
      </c>
    </row>
    <row r="115" spans="1:22" ht="96" x14ac:dyDescent="0.25">
      <c r="A115" s="8">
        <v>2</v>
      </c>
      <c r="B115" s="8">
        <v>3</v>
      </c>
      <c r="C115" s="8">
        <v>15</v>
      </c>
      <c r="D115" s="8">
        <v>0</v>
      </c>
      <c r="E115" s="8">
        <v>0</v>
      </c>
      <c r="F115" s="30" t="s">
        <v>852</v>
      </c>
      <c r="G115" s="6" t="s">
        <v>853</v>
      </c>
      <c r="H115" s="91"/>
      <c r="I115" s="91"/>
      <c r="J115" s="91">
        <v>1</v>
      </c>
      <c r="K115" s="91"/>
      <c r="L115" s="79" t="s">
        <v>780</v>
      </c>
      <c r="M115" s="80">
        <v>17</v>
      </c>
      <c r="N115" s="6" t="s">
        <v>854</v>
      </c>
      <c r="O115" s="6" t="s">
        <v>26</v>
      </c>
      <c r="P115" s="17">
        <v>1</v>
      </c>
      <c r="Q115" s="17"/>
      <c r="R115" s="27" t="s">
        <v>811</v>
      </c>
      <c r="S115" s="78">
        <v>1</v>
      </c>
      <c r="T115" s="71" t="s">
        <v>855</v>
      </c>
      <c r="U115" s="44"/>
      <c r="V115" s="44"/>
    </row>
    <row r="116" spans="1:22" ht="108" x14ac:dyDescent="0.25">
      <c r="A116" s="8">
        <v>2</v>
      </c>
      <c r="B116" s="8">
        <v>3</v>
      </c>
      <c r="C116" s="5">
        <v>16</v>
      </c>
      <c r="D116" s="8">
        <v>0</v>
      </c>
      <c r="E116" s="8">
        <v>0</v>
      </c>
      <c r="F116" s="30" t="s">
        <v>856</v>
      </c>
      <c r="G116" s="92" t="s">
        <v>857</v>
      </c>
      <c r="H116" s="75">
        <v>1</v>
      </c>
      <c r="I116" s="75"/>
      <c r="J116" s="75"/>
      <c r="K116" s="75"/>
      <c r="L116" s="79" t="s">
        <v>780</v>
      </c>
      <c r="M116" s="82">
        <v>18</v>
      </c>
      <c r="N116" s="75" t="s">
        <v>858</v>
      </c>
      <c r="O116" s="5" t="s">
        <v>26</v>
      </c>
      <c r="P116" s="17">
        <v>1</v>
      </c>
      <c r="Q116" s="17"/>
      <c r="R116" s="27" t="s">
        <v>811</v>
      </c>
      <c r="S116" s="84">
        <v>1</v>
      </c>
      <c r="T116" s="71" t="s">
        <v>859</v>
      </c>
      <c r="U116" s="44"/>
      <c r="V116" s="44"/>
    </row>
    <row r="117" spans="1:22" ht="60" x14ac:dyDescent="0.25">
      <c r="A117" s="8">
        <v>2</v>
      </c>
      <c r="B117" s="8">
        <v>3</v>
      </c>
      <c r="C117" s="8">
        <v>17</v>
      </c>
      <c r="D117" s="8">
        <v>0</v>
      </c>
      <c r="E117" s="8">
        <v>0</v>
      </c>
      <c r="F117" s="30" t="s">
        <v>860</v>
      </c>
      <c r="G117" s="5" t="s">
        <v>861</v>
      </c>
      <c r="H117" s="75"/>
      <c r="I117" s="75">
        <v>1</v>
      </c>
      <c r="J117" s="75"/>
      <c r="K117" s="75" t="s">
        <v>15</v>
      </c>
      <c r="L117" s="79" t="s">
        <v>780</v>
      </c>
      <c r="M117" s="80">
        <v>19</v>
      </c>
      <c r="N117" s="5" t="s">
        <v>849</v>
      </c>
      <c r="O117" s="5" t="s">
        <v>26</v>
      </c>
      <c r="P117" s="17">
        <v>1</v>
      </c>
      <c r="Q117" s="17"/>
      <c r="R117" s="27" t="s">
        <v>811</v>
      </c>
      <c r="S117" s="84">
        <v>1</v>
      </c>
      <c r="T117" s="71" t="s">
        <v>862</v>
      </c>
      <c r="U117" s="44"/>
      <c r="V117" s="44"/>
    </row>
    <row r="118" spans="1:22" ht="144" x14ac:dyDescent="0.25">
      <c r="A118" s="8">
        <v>2</v>
      </c>
      <c r="B118" s="8">
        <v>3</v>
      </c>
      <c r="C118" s="5">
        <v>18</v>
      </c>
      <c r="D118" s="8">
        <v>0</v>
      </c>
      <c r="E118" s="8">
        <v>0</v>
      </c>
      <c r="F118" s="30" t="s">
        <v>863</v>
      </c>
      <c r="G118" s="5" t="s">
        <v>861</v>
      </c>
      <c r="H118" s="75"/>
      <c r="I118" s="75">
        <v>1</v>
      </c>
      <c r="J118" s="75"/>
      <c r="K118" s="75">
        <v>1</v>
      </c>
      <c r="L118" s="79" t="s">
        <v>780</v>
      </c>
      <c r="M118" s="82">
        <v>20</v>
      </c>
      <c r="N118" s="75" t="s">
        <v>864</v>
      </c>
      <c r="O118" s="75" t="s">
        <v>865</v>
      </c>
      <c r="P118" s="17">
        <v>0.4</v>
      </c>
      <c r="Q118" s="17">
        <v>0.6</v>
      </c>
      <c r="R118" s="27" t="s">
        <v>866</v>
      </c>
      <c r="S118" s="84">
        <v>1</v>
      </c>
      <c r="T118" s="27" t="s">
        <v>867</v>
      </c>
      <c r="U118" s="44"/>
      <c r="V118" s="44"/>
    </row>
    <row r="119" spans="1:22" ht="84" x14ac:dyDescent="0.25">
      <c r="A119" s="8">
        <v>2</v>
      </c>
      <c r="B119" s="8">
        <v>3</v>
      </c>
      <c r="C119" s="8">
        <v>19</v>
      </c>
      <c r="D119" s="8">
        <v>0</v>
      </c>
      <c r="E119" s="8">
        <v>0</v>
      </c>
      <c r="F119" s="30" t="s">
        <v>868</v>
      </c>
      <c r="G119" s="90" t="s">
        <v>869</v>
      </c>
      <c r="H119" s="6"/>
      <c r="I119" s="6"/>
      <c r="J119" s="91">
        <v>1</v>
      </c>
      <c r="K119" s="91">
        <v>1</v>
      </c>
      <c r="L119" s="79" t="s">
        <v>780</v>
      </c>
      <c r="M119" s="80">
        <v>21</v>
      </c>
      <c r="N119" s="5" t="s">
        <v>870</v>
      </c>
      <c r="O119" s="5" t="s">
        <v>26</v>
      </c>
      <c r="P119" s="17">
        <v>0</v>
      </c>
      <c r="Q119" s="17">
        <v>0</v>
      </c>
      <c r="R119" s="27" t="s">
        <v>871</v>
      </c>
      <c r="S119" s="84">
        <v>0</v>
      </c>
      <c r="T119" s="85" t="s">
        <v>872</v>
      </c>
      <c r="U119" s="27" t="s">
        <v>873</v>
      </c>
      <c r="V119" s="27" t="s">
        <v>874</v>
      </c>
    </row>
    <row r="120" spans="1:22" ht="60" x14ac:dyDescent="0.25">
      <c r="A120" s="115">
        <v>2</v>
      </c>
      <c r="B120" s="115">
        <v>3</v>
      </c>
      <c r="C120" s="115">
        <v>19</v>
      </c>
      <c r="D120" s="115">
        <v>0</v>
      </c>
      <c r="E120" s="115">
        <v>0</v>
      </c>
      <c r="F120" s="26" t="s">
        <v>868</v>
      </c>
      <c r="G120" s="6" t="s">
        <v>869</v>
      </c>
      <c r="H120" s="6"/>
      <c r="I120" s="6"/>
      <c r="J120" s="91">
        <v>1</v>
      </c>
      <c r="K120" s="91">
        <v>1</v>
      </c>
      <c r="L120" s="135" t="s">
        <v>1882</v>
      </c>
      <c r="M120" s="126">
        <v>12</v>
      </c>
      <c r="N120" s="6" t="s">
        <v>870</v>
      </c>
      <c r="O120" s="6" t="s">
        <v>26</v>
      </c>
      <c r="P120" s="128">
        <v>0</v>
      </c>
      <c r="Q120" s="128">
        <v>0</v>
      </c>
      <c r="R120" s="85" t="s">
        <v>2095</v>
      </c>
      <c r="S120" s="128">
        <v>0</v>
      </c>
      <c r="T120" s="85" t="s">
        <v>872</v>
      </c>
      <c r="U120" s="85" t="s">
        <v>2096</v>
      </c>
      <c r="V120" s="85" t="s">
        <v>2097</v>
      </c>
    </row>
    <row r="121" spans="1:22" ht="60" x14ac:dyDescent="0.25">
      <c r="A121" s="186">
        <v>2</v>
      </c>
      <c r="B121" s="186">
        <v>3</v>
      </c>
      <c r="C121" s="186">
        <v>19</v>
      </c>
      <c r="D121" s="186">
        <v>0</v>
      </c>
      <c r="E121" s="186">
        <v>0</v>
      </c>
      <c r="F121" s="160" t="s">
        <v>868</v>
      </c>
      <c r="G121" s="192" t="s">
        <v>869</v>
      </c>
      <c r="H121" s="131"/>
      <c r="I121" s="131"/>
      <c r="J121" s="131">
        <v>1</v>
      </c>
      <c r="K121" s="131">
        <v>1</v>
      </c>
      <c r="L121" s="189" t="s">
        <v>2757</v>
      </c>
      <c r="M121" s="187">
        <v>15</v>
      </c>
      <c r="N121" s="4" t="s">
        <v>870</v>
      </c>
      <c r="O121" s="4" t="s">
        <v>26</v>
      </c>
      <c r="P121" s="163">
        <v>0</v>
      </c>
      <c r="Q121" s="163">
        <v>0</v>
      </c>
      <c r="R121" s="171" t="s">
        <v>871</v>
      </c>
      <c r="S121" s="17">
        <v>0</v>
      </c>
      <c r="T121" s="171" t="s">
        <v>872</v>
      </c>
      <c r="U121" s="175" t="s">
        <v>3061</v>
      </c>
      <c r="V121" s="27" t="s">
        <v>3062</v>
      </c>
    </row>
    <row r="122" spans="1:22" ht="252" x14ac:dyDescent="0.25">
      <c r="A122" s="8">
        <v>2</v>
      </c>
      <c r="B122" s="8">
        <v>3</v>
      </c>
      <c r="C122" s="5">
        <v>20</v>
      </c>
      <c r="D122" s="8">
        <v>0</v>
      </c>
      <c r="E122" s="8">
        <v>0</v>
      </c>
      <c r="F122" s="30" t="s">
        <v>875</v>
      </c>
      <c r="G122" s="5" t="s">
        <v>876</v>
      </c>
      <c r="H122" s="76">
        <v>1</v>
      </c>
      <c r="I122" s="76">
        <v>1</v>
      </c>
      <c r="J122" s="76">
        <v>1</v>
      </c>
      <c r="K122" s="76">
        <v>1</v>
      </c>
      <c r="L122" s="79" t="s">
        <v>780</v>
      </c>
      <c r="M122" s="82">
        <v>22</v>
      </c>
      <c r="N122" s="75" t="s">
        <v>858</v>
      </c>
      <c r="O122" s="5" t="s">
        <v>26</v>
      </c>
      <c r="P122" s="17">
        <v>0.5</v>
      </c>
      <c r="Q122" s="17">
        <v>0.1</v>
      </c>
      <c r="R122" s="85" t="s">
        <v>877</v>
      </c>
      <c r="S122" s="84">
        <v>0.6</v>
      </c>
      <c r="T122" s="85" t="s">
        <v>878</v>
      </c>
      <c r="U122" s="27" t="s">
        <v>879</v>
      </c>
      <c r="V122" s="85" t="s">
        <v>880</v>
      </c>
    </row>
    <row r="123" spans="1:22" x14ac:dyDescent="0.25">
      <c r="A123" s="8">
        <v>2</v>
      </c>
      <c r="B123" s="8">
        <v>3</v>
      </c>
      <c r="C123" s="5">
        <v>20</v>
      </c>
      <c r="D123" s="8">
        <v>0</v>
      </c>
      <c r="E123" s="8">
        <v>0</v>
      </c>
      <c r="F123" s="30"/>
      <c r="G123" s="5"/>
      <c r="H123" s="76"/>
      <c r="I123" s="76"/>
      <c r="J123" s="76"/>
      <c r="K123" s="76"/>
      <c r="L123" s="79" t="s">
        <v>780</v>
      </c>
      <c r="M123" s="80">
        <v>23</v>
      </c>
      <c r="N123" s="75" t="s">
        <v>858</v>
      </c>
      <c r="O123" s="5"/>
      <c r="P123" s="17"/>
      <c r="Q123" s="17"/>
      <c r="R123" s="44"/>
      <c r="S123" s="3"/>
      <c r="T123" s="44"/>
      <c r="U123" s="44"/>
      <c r="V123" s="44"/>
    </row>
    <row r="124" spans="1:22" ht="48" x14ac:dyDescent="0.25">
      <c r="A124" s="8">
        <v>2</v>
      </c>
      <c r="B124" s="8">
        <v>3</v>
      </c>
      <c r="C124" s="5">
        <v>21</v>
      </c>
      <c r="D124" s="8">
        <v>0</v>
      </c>
      <c r="E124" s="8">
        <v>0</v>
      </c>
      <c r="F124" s="21" t="s">
        <v>881</v>
      </c>
      <c r="G124" s="4"/>
      <c r="H124" s="93"/>
      <c r="I124" s="93"/>
      <c r="J124" s="6">
        <v>1</v>
      </c>
      <c r="K124" s="93"/>
      <c r="L124" s="79" t="s">
        <v>780</v>
      </c>
      <c r="M124" s="82">
        <v>24</v>
      </c>
      <c r="N124" s="5" t="s">
        <v>882</v>
      </c>
      <c r="O124" s="5" t="s">
        <v>883</v>
      </c>
      <c r="P124" s="17">
        <v>1</v>
      </c>
      <c r="Q124" s="17"/>
      <c r="R124" s="27" t="s">
        <v>884</v>
      </c>
      <c r="S124" s="17">
        <v>1</v>
      </c>
      <c r="T124" s="27" t="s">
        <v>885</v>
      </c>
      <c r="U124" s="44"/>
      <c r="V124" s="44"/>
    </row>
    <row r="125" spans="1:22" ht="96" x14ac:dyDescent="0.25">
      <c r="A125" s="8">
        <v>2</v>
      </c>
      <c r="B125" s="8">
        <v>3</v>
      </c>
      <c r="C125" s="5">
        <v>21</v>
      </c>
      <c r="D125" s="8">
        <v>0</v>
      </c>
      <c r="E125" s="8">
        <v>0</v>
      </c>
      <c r="F125" s="21" t="s">
        <v>881</v>
      </c>
      <c r="G125" s="4"/>
      <c r="H125" s="93"/>
      <c r="I125" s="93"/>
      <c r="J125" s="6">
        <v>1</v>
      </c>
      <c r="K125" s="93"/>
      <c r="L125" s="106" t="s">
        <v>1579</v>
      </c>
      <c r="M125" s="120">
        <v>7</v>
      </c>
      <c r="N125" s="5" t="s">
        <v>882</v>
      </c>
      <c r="O125" s="5" t="s">
        <v>883</v>
      </c>
      <c r="P125" s="17">
        <v>1</v>
      </c>
      <c r="Q125" s="17"/>
      <c r="R125" s="27" t="s">
        <v>1618</v>
      </c>
      <c r="S125" s="17">
        <v>1</v>
      </c>
      <c r="T125" s="27" t="s">
        <v>1863</v>
      </c>
      <c r="U125" s="44"/>
      <c r="V125" s="44"/>
    </row>
    <row r="126" spans="1:22" ht="192" x14ac:dyDescent="0.25">
      <c r="A126" s="8">
        <v>2</v>
      </c>
      <c r="B126" s="8">
        <v>3</v>
      </c>
      <c r="C126" s="5">
        <v>22</v>
      </c>
      <c r="D126" s="8">
        <v>0</v>
      </c>
      <c r="E126" s="8">
        <v>0</v>
      </c>
      <c r="F126" s="21" t="s">
        <v>886</v>
      </c>
      <c r="G126" s="4"/>
      <c r="H126" s="93"/>
      <c r="I126" s="6">
        <v>1</v>
      </c>
      <c r="J126" s="6"/>
      <c r="K126" s="6">
        <v>1</v>
      </c>
      <c r="L126" s="79" t="s">
        <v>780</v>
      </c>
      <c r="M126" s="80">
        <v>25</v>
      </c>
      <c r="N126" s="5" t="s">
        <v>887</v>
      </c>
      <c r="O126" s="5" t="s">
        <v>883</v>
      </c>
      <c r="P126" s="17">
        <v>0.5</v>
      </c>
      <c r="Q126" s="17">
        <v>0.5</v>
      </c>
      <c r="R126" s="85" t="s">
        <v>888</v>
      </c>
      <c r="S126" s="78">
        <v>1</v>
      </c>
      <c r="T126" s="85" t="s">
        <v>889</v>
      </c>
      <c r="U126" s="44"/>
      <c r="V126" s="44"/>
    </row>
    <row r="127" spans="1:22" ht="408" x14ac:dyDescent="0.25">
      <c r="A127" s="8">
        <v>2</v>
      </c>
      <c r="B127" s="8">
        <v>3</v>
      </c>
      <c r="C127" s="5">
        <v>22</v>
      </c>
      <c r="D127" s="8">
        <v>0</v>
      </c>
      <c r="E127" s="8">
        <v>0</v>
      </c>
      <c r="F127" s="21" t="s">
        <v>886</v>
      </c>
      <c r="G127" s="4"/>
      <c r="H127" s="93"/>
      <c r="I127" s="6">
        <v>1</v>
      </c>
      <c r="J127" s="6"/>
      <c r="K127" s="6">
        <v>1</v>
      </c>
      <c r="L127" s="106" t="s">
        <v>1579</v>
      </c>
      <c r="M127" s="109">
        <v>8</v>
      </c>
      <c r="N127" s="5" t="s">
        <v>887</v>
      </c>
      <c r="O127" s="5" t="s">
        <v>883</v>
      </c>
      <c r="P127" s="17">
        <v>0.5</v>
      </c>
      <c r="Q127" s="17">
        <v>0.5</v>
      </c>
      <c r="R127" s="27" t="s">
        <v>1864</v>
      </c>
      <c r="S127" s="17">
        <v>1</v>
      </c>
      <c r="T127" s="27" t="s">
        <v>1865</v>
      </c>
      <c r="U127" s="44"/>
      <c r="V127" s="44"/>
    </row>
    <row r="128" spans="1:22" ht="144" x14ac:dyDescent="0.25">
      <c r="A128" s="8">
        <v>2</v>
      </c>
      <c r="B128" s="8">
        <v>3</v>
      </c>
      <c r="C128" s="5">
        <v>23</v>
      </c>
      <c r="D128" s="8">
        <v>0</v>
      </c>
      <c r="E128" s="8">
        <v>0</v>
      </c>
      <c r="F128" s="30" t="s">
        <v>890</v>
      </c>
      <c r="G128" s="90" t="s">
        <v>869</v>
      </c>
      <c r="H128" s="6"/>
      <c r="I128" s="6">
        <v>1</v>
      </c>
      <c r="J128" s="94"/>
      <c r="K128" s="15"/>
      <c r="L128" s="79" t="s">
        <v>780</v>
      </c>
      <c r="M128" s="82">
        <v>26</v>
      </c>
      <c r="N128" s="90" t="s">
        <v>891</v>
      </c>
      <c r="O128" s="5" t="s">
        <v>26</v>
      </c>
      <c r="P128" s="17">
        <v>1</v>
      </c>
      <c r="Q128" s="17"/>
      <c r="R128" s="85" t="s">
        <v>825</v>
      </c>
      <c r="S128" s="78">
        <v>1</v>
      </c>
      <c r="T128" s="27" t="s">
        <v>892</v>
      </c>
      <c r="U128" s="44"/>
      <c r="V128" s="44"/>
    </row>
    <row r="129" spans="1:22" ht="72" x14ac:dyDescent="0.25">
      <c r="A129" s="8">
        <v>2</v>
      </c>
      <c r="B129" s="8">
        <v>3</v>
      </c>
      <c r="C129" s="8">
        <v>24</v>
      </c>
      <c r="D129" s="8">
        <v>0</v>
      </c>
      <c r="E129" s="8">
        <v>0</v>
      </c>
      <c r="F129" s="30" t="s">
        <v>329</v>
      </c>
      <c r="G129" s="5" t="s">
        <v>270</v>
      </c>
      <c r="H129" s="7"/>
      <c r="I129" s="7">
        <v>0.5</v>
      </c>
      <c r="J129" s="7">
        <v>0.5</v>
      </c>
      <c r="K129" s="7"/>
      <c r="L129" s="79" t="s">
        <v>780</v>
      </c>
      <c r="M129" s="80">
        <v>27</v>
      </c>
      <c r="N129" s="5" t="s">
        <v>330</v>
      </c>
      <c r="O129" s="5" t="s">
        <v>26</v>
      </c>
      <c r="P129" s="17"/>
      <c r="Q129" s="17"/>
      <c r="R129" s="44"/>
      <c r="S129" s="3"/>
      <c r="T129" s="27" t="s">
        <v>893</v>
      </c>
      <c r="U129" s="44"/>
      <c r="V129" s="44"/>
    </row>
    <row r="130" spans="1:22" ht="72" x14ac:dyDescent="0.25">
      <c r="A130" s="8">
        <v>2</v>
      </c>
      <c r="B130" s="8">
        <v>3</v>
      </c>
      <c r="C130" s="8">
        <v>24</v>
      </c>
      <c r="D130" s="8">
        <v>0</v>
      </c>
      <c r="E130" s="8">
        <v>0</v>
      </c>
      <c r="F130" s="30" t="s">
        <v>329</v>
      </c>
      <c r="G130" s="5" t="s">
        <v>270</v>
      </c>
      <c r="H130" s="7"/>
      <c r="I130" s="7">
        <v>0.5</v>
      </c>
      <c r="J130" s="7">
        <v>0.5</v>
      </c>
      <c r="K130" s="7"/>
      <c r="L130" s="67" t="s">
        <v>72</v>
      </c>
      <c r="M130" s="68">
        <v>69</v>
      </c>
      <c r="N130" s="5" t="s">
        <v>330</v>
      </c>
      <c r="O130" s="5" t="s">
        <v>26</v>
      </c>
      <c r="P130" s="11">
        <v>0</v>
      </c>
      <c r="Q130" s="11">
        <v>0</v>
      </c>
      <c r="R130" s="1" t="s">
        <v>687</v>
      </c>
      <c r="S130" s="11">
        <v>0</v>
      </c>
      <c r="T130" s="1" t="s">
        <v>687</v>
      </c>
      <c r="U130" s="43"/>
      <c r="V130" s="43"/>
    </row>
    <row r="131" spans="1:22" ht="84" x14ac:dyDescent="0.25">
      <c r="A131" s="8">
        <v>2</v>
      </c>
      <c r="B131" s="8">
        <v>3</v>
      </c>
      <c r="C131" s="8">
        <v>25</v>
      </c>
      <c r="D131" s="8">
        <v>0</v>
      </c>
      <c r="E131" s="8">
        <v>0</v>
      </c>
      <c r="F131" s="30" t="s">
        <v>271</v>
      </c>
      <c r="G131" s="5" t="s">
        <v>27</v>
      </c>
      <c r="H131" s="10">
        <v>1</v>
      </c>
      <c r="I131" s="10">
        <v>1</v>
      </c>
      <c r="J131" s="10">
        <v>1</v>
      </c>
      <c r="K131" s="10">
        <v>1</v>
      </c>
      <c r="L131" s="79" t="s">
        <v>780</v>
      </c>
      <c r="M131" s="82">
        <v>28</v>
      </c>
      <c r="N131" s="5" t="s">
        <v>331</v>
      </c>
      <c r="O131" s="5" t="s">
        <v>26</v>
      </c>
      <c r="P131" s="17"/>
      <c r="Q131" s="17"/>
      <c r="R131" s="44"/>
      <c r="S131" s="3"/>
      <c r="T131" s="27" t="s">
        <v>893</v>
      </c>
      <c r="U131" s="44"/>
      <c r="V131" s="44"/>
    </row>
    <row r="132" spans="1:22" ht="409.5" x14ac:dyDescent="0.25">
      <c r="A132" s="8">
        <v>2</v>
      </c>
      <c r="B132" s="8">
        <v>3</v>
      </c>
      <c r="C132" s="8">
        <v>25</v>
      </c>
      <c r="D132" s="8">
        <v>0</v>
      </c>
      <c r="E132" s="8">
        <v>0</v>
      </c>
      <c r="F132" s="30" t="s">
        <v>271</v>
      </c>
      <c r="G132" s="5" t="s">
        <v>27</v>
      </c>
      <c r="H132" s="10">
        <v>1</v>
      </c>
      <c r="I132" s="10">
        <v>1</v>
      </c>
      <c r="J132" s="10">
        <v>1</v>
      </c>
      <c r="K132" s="10">
        <v>1</v>
      </c>
      <c r="L132" s="67" t="s">
        <v>72</v>
      </c>
      <c r="M132" s="66">
        <v>70</v>
      </c>
      <c r="N132" s="5" t="s">
        <v>331</v>
      </c>
      <c r="O132" s="5" t="s">
        <v>26</v>
      </c>
      <c r="P132" s="11">
        <v>1</v>
      </c>
      <c r="Q132" s="11">
        <v>0</v>
      </c>
      <c r="R132" s="1" t="s">
        <v>688</v>
      </c>
      <c r="S132" s="11">
        <v>1</v>
      </c>
      <c r="T132" s="1" t="s">
        <v>689</v>
      </c>
      <c r="U132" s="43"/>
      <c r="V132" s="1" t="s">
        <v>414</v>
      </c>
    </row>
    <row r="133" spans="1:22" ht="36" x14ac:dyDescent="0.25">
      <c r="A133" s="48">
        <v>2</v>
      </c>
      <c r="B133" s="48">
        <v>4</v>
      </c>
      <c r="C133" s="48">
        <v>0</v>
      </c>
      <c r="D133" s="48">
        <v>0</v>
      </c>
      <c r="E133" s="48">
        <v>0</v>
      </c>
      <c r="F133" s="49" t="s">
        <v>272</v>
      </c>
      <c r="G133" s="18"/>
      <c r="H133" s="18"/>
      <c r="I133" s="18"/>
      <c r="J133" s="18"/>
      <c r="K133" s="18"/>
      <c r="L133" s="18"/>
      <c r="M133" s="18"/>
      <c r="N133" s="18"/>
      <c r="O133" s="18"/>
      <c r="P133" s="19"/>
      <c r="Q133" s="19"/>
      <c r="R133" s="35"/>
      <c r="S133" s="63"/>
      <c r="T133" s="35"/>
      <c r="U133" s="35"/>
      <c r="V133" s="35"/>
    </row>
    <row r="134" spans="1:22" ht="288" x14ac:dyDescent="0.25">
      <c r="A134" s="8">
        <v>2</v>
      </c>
      <c r="B134" s="8">
        <v>4</v>
      </c>
      <c r="C134" s="8">
        <v>1</v>
      </c>
      <c r="D134" s="8">
        <v>0</v>
      </c>
      <c r="E134" s="8">
        <v>0</v>
      </c>
      <c r="F134" s="30" t="s">
        <v>273</v>
      </c>
      <c r="G134" s="5" t="s">
        <v>274</v>
      </c>
      <c r="H134" s="10">
        <v>1</v>
      </c>
      <c r="I134" s="10">
        <v>1</v>
      </c>
      <c r="J134" s="10">
        <v>1</v>
      </c>
      <c r="K134" s="10">
        <v>1</v>
      </c>
      <c r="L134" s="67" t="s">
        <v>72</v>
      </c>
      <c r="M134" s="66">
        <v>72</v>
      </c>
      <c r="N134" s="5" t="s">
        <v>332</v>
      </c>
      <c r="O134" s="5" t="s">
        <v>26</v>
      </c>
      <c r="P134" s="11">
        <v>0.91739999999999999</v>
      </c>
      <c r="Q134" s="11">
        <v>0.03</v>
      </c>
      <c r="R134" s="21" t="s">
        <v>690</v>
      </c>
      <c r="S134" s="11">
        <v>0.95</v>
      </c>
      <c r="T134" s="21" t="s">
        <v>691</v>
      </c>
      <c r="U134" s="43"/>
      <c r="V134" s="43"/>
    </row>
    <row r="135" spans="1:22" ht="204" x14ac:dyDescent="0.25">
      <c r="A135" s="8">
        <v>2</v>
      </c>
      <c r="B135" s="8">
        <v>4</v>
      </c>
      <c r="C135" s="8">
        <v>1</v>
      </c>
      <c r="D135" s="8">
        <v>0</v>
      </c>
      <c r="E135" s="8">
        <v>0</v>
      </c>
      <c r="F135" s="30"/>
      <c r="G135" s="5"/>
      <c r="H135" s="10"/>
      <c r="I135" s="10"/>
      <c r="J135" s="10"/>
      <c r="K135" s="10"/>
      <c r="L135" s="67" t="s">
        <v>72</v>
      </c>
      <c r="M135" s="68">
        <v>73</v>
      </c>
      <c r="N135" s="5" t="s">
        <v>332</v>
      </c>
      <c r="O135" s="13"/>
      <c r="P135" s="13"/>
      <c r="Q135" s="13"/>
      <c r="R135" s="58" t="s">
        <v>692</v>
      </c>
      <c r="S135" s="11"/>
      <c r="T135" s="58" t="s">
        <v>692</v>
      </c>
      <c r="U135" s="43"/>
      <c r="V135" s="43"/>
    </row>
    <row r="136" spans="1:22" ht="96" x14ac:dyDescent="0.25">
      <c r="A136" s="8">
        <v>2</v>
      </c>
      <c r="B136" s="8">
        <v>4</v>
      </c>
      <c r="C136" s="8">
        <v>2</v>
      </c>
      <c r="D136" s="8">
        <v>0</v>
      </c>
      <c r="E136" s="8">
        <v>0</v>
      </c>
      <c r="F136" s="30" t="s">
        <v>276</v>
      </c>
      <c r="G136" s="5" t="s">
        <v>34</v>
      </c>
      <c r="H136" s="10">
        <v>1</v>
      </c>
      <c r="I136" s="10">
        <v>1</v>
      </c>
      <c r="J136" s="10">
        <v>1</v>
      </c>
      <c r="K136" s="10">
        <v>1</v>
      </c>
      <c r="L136" s="67" t="s">
        <v>72</v>
      </c>
      <c r="M136" s="66">
        <v>74</v>
      </c>
      <c r="N136" s="5" t="s">
        <v>332</v>
      </c>
      <c r="O136" s="5" t="s">
        <v>26</v>
      </c>
      <c r="P136" s="11">
        <v>1</v>
      </c>
      <c r="Q136" s="11">
        <v>1</v>
      </c>
      <c r="R136" s="21" t="s">
        <v>693</v>
      </c>
      <c r="S136" s="11">
        <v>1</v>
      </c>
      <c r="T136" s="21" t="s">
        <v>693</v>
      </c>
      <c r="U136" s="43"/>
      <c r="V136" s="43"/>
    </row>
    <row r="137" spans="1:22" ht="60" x14ac:dyDescent="0.25">
      <c r="A137" s="8">
        <v>2</v>
      </c>
      <c r="B137" s="8">
        <v>4</v>
      </c>
      <c r="C137" s="8">
        <v>3</v>
      </c>
      <c r="D137" s="8">
        <v>0</v>
      </c>
      <c r="E137" s="8">
        <v>0</v>
      </c>
      <c r="F137" s="30" t="s">
        <v>277</v>
      </c>
      <c r="G137" s="5" t="s">
        <v>278</v>
      </c>
      <c r="H137" s="10">
        <v>1</v>
      </c>
      <c r="I137" s="10">
        <v>1</v>
      </c>
      <c r="J137" s="10">
        <v>1</v>
      </c>
      <c r="K137" s="10">
        <v>1</v>
      </c>
      <c r="L137" s="67" t="s">
        <v>72</v>
      </c>
      <c r="M137" s="68">
        <v>75</v>
      </c>
      <c r="N137" s="5" t="s">
        <v>332</v>
      </c>
      <c r="O137" s="5" t="s">
        <v>26</v>
      </c>
      <c r="P137" s="11">
        <v>1</v>
      </c>
      <c r="Q137" s="11">
        <v>1</v>
      </c>
      <c r="R137" s="21" t="s">
        <v>694</v>
      </c>
      <c r="S137" s="11">
        <v>1</v>
      </c>
      <c r="T137" s="21" t="s">
        <v>694</v>
      </c>
      <c r="U137" s="43"/>
      <c r="V137" s="43"/>
    </row>
    <row r="138" spans="1:22" ht="72" x14ac:dyDescent="0.25">
      <c r="A138" s="8">
        <v>2</v>
      </c>
      <c r="B138" s="8">
        <v>4</v>
      </c>
      <c r="C138" s="8">
        <v>4</v>
      </c>
      <c r="D138" s="8">
        <v>0</v>
      </c>
      <c r="E138" s="8">
        <v>0</v>
      </c>
      <c r="F138" s="30" t="s">
        <v>279</v>
      </c>
      <c r="G138" s="5" t="s">
        <v>280</v>
      </c>
      <c r="H138" s="10">
        <v>1</v>
      </c>
      <c r="I138" s="10">
        <v>1</v>
      </c>
      <c r="J138" s="10">
        <v>1</v>
      </c>
      <c r="K138" s="10">
        <v>1</v>
      </c>
      <c r="L138" s="67" t="s">
        <v>72</v>
      </c>
      <c r="M138" s="66">
        <v>76</v>
      </c>
      <c r="N138" s="5" t="s">
        <v>332</v>
      </c>
      <c r="O138" s="5" t="s">
        <v>26</v>
      </c>
      <c r="P138" s="11">
        <v>1</v>
      </c>
      <c r="Q138" s="11"/>
      <c r="R138" s="21" t="s">
        <v>695</v>
      </c>
      <c r="S138" s="11">
        <v>1</v>
      </c>
      <c r="T138" s="21" t="s">
        <v>695</v>
      </c>
      <c r="U138" s="43"/>
      <c r="V138" s="43"/>
    </row>
    <row r="139" spans="1:22" ht="132" x14ac:dyDescent="0.25">
      <c r="A139" s="8">
        <v>2</v>
      </c>
      <c r="B139" s="8">
        <v>4</v>
      </c>
      <c r="C139" s="8">
        <v>5</v>
      </c>
      <c r="D139" s="8">
        <v>0</v>
      </c>
      <c r="E139" s="8">
        <v>0</v>
      </c>
      <c r="F139" s="30" t="s">
        <v>281</v>
      </c>
      <c r="G139" s="5" t="s">
        <v>282</v>
      </c>
      <c r="H139" s="10">
        <v>1</v>
      </c>
      <c r="I139" s="10">
        <v>1</v>
      </c>
      <c r="J139" s="10">
        <v>1</v>
      </c>
      <c r="K139" s="10">
        <v>1</v>
      </c>
      <c r="L139" s="67" t="s">
        <v>72</v>
      </c>
      <c r="M139" s="68">
        <v>77</v>
      </c>
      <c r="N139" s="5" t="s">
        <v>332</v>
      </c>
      <c r="O139" s="5" t="s">
        <v>26</v>
      </c>
      <c r="P139" s="11">
        <v>1</v>
      </c>
      <c r="Q139" s="11">
        <v>1</v>
      </c>
      <c r="R139" s="21" t="s">
        <v>696</v>
      </c>
      <c r="S139" s="11">
        <v>1</v>
      </c>
      <c r="T139" s="21" t="s">
        <v>696</v>
      </c>
      <c r="U139" s="43"/>
      <c r="V139" s="43"/>
    </row>
    <row r="140" spans="1:22" ht="372" x14ac:dyDescent="0.25">
      <c r="A140" s="8">
        <v>2</v>
      </c>
      <c r="B140" s="8">
        <v>4</v>
      </c>
      <c r="C140" s="8">
        <v>6</v>
      </c>
      <c r="D140" s="8">
        <v>0</v>
      </c>
      <c r="E140" s="8">
        <v>0</v>
      </c>
      <c r="F140" s="30" t="s">
        <v>283</v>
      </c>
      <c r="G140" s="5" t="s">
        <v>284</v>
      </c>
      <c r="H140" s="10">
        <v>1</v>
      </c>
      <c r="I140" s="10">
        <v>1</v>
      </c>
      <c r="J140" s="10">
        <v>1</v>
      </c>
      <c r="K140" s="10">
        <v>1</v>
      </c>
      <c r="L140" s="67" t="s">
        <v>72</v>
      </c>
      <c r="M140" s="66">
        <v>78</v>
      </c>
      <c r="N140" s="6" t="s">
        <v>332</v>
      </c>
      <c r="O140" s="5" t="s">
        <v>26</v>
      </c>
      <c r="P140" s="17">
        <v>1</v>
      </c>
      <c r="Q140" s="17">
        <v>0</v>
      </c>
      <c r="R140" s="21" t="s">
        <v>513</v>
      </c>
      <c r="S140" s="11">
        <v>1</v>
      </c>
      <c r="T140" s="21" t="s">
        <v>697</v>
      </c>
      <c r="U140" s="44"/>
      <c r="V140" s="44"/>
    </row>
    <row r="141" spans="1:22" ht="156" x14ac:dyDescent="0.25">
      <c r="A141" s="8">
        <v>2</v>
      </c>
      <c r="B141" s="8">
        <v>4</v>
      </c>
      <c r="C141" s="8">
        <v>7</v>
      </c>
      <c r="D141" s="8">
        <v>0</v>
      </c>
      <c r="E141" s="8">
        <v>0</v>
      </c>
      <c r="F141" s="30" t="s">
        <v>285</v>
      </c>
      <c r="G141" s="5" t="s">
        <v>286</v>
      </c>
      <c r="H141" s="10">
        <v>1</v>
      </c>
      <c r="I141" s="10"/>
      <c r="J141" s="10"/>
      <c r="K141" s="10"/>
      <c r="L141" s="67" t="s">
        <v>72</v>
      </c>
      <c r="M141" s="68">
        <v>79</v>
      </c>
      <c r="N141" s="6" t="s">
        <v>332</v>
      </c>
      <c r="O141" s="5" t="s">
        <v>26</v>
      </c>
      <c r="P141" s="11">
        <v>0.9</v>
      </c>
      <c r="Q141" s="11">
        <v>0.1</v>
      </c>
      <c r="R141" s="1" t="s">
        <v>698</v>
      </c>
      <c r="S141" s="11">
        <v>1</v>
      </c>
      <c r="T141" s="1" t="s">
        <v>699</v>
      </c>
      <c r="U141" s="27"/>
      <c r="V141" s="44"/>
    </row>
    <row r="142" spans="1:22" ht="409.5" x14ac:dyDescent="0.25">
      <c r="A142" s="8">
        <v>2</v>
      </c>
      <c r="B142" s="8">
        <v>4</v>
      </c>
      <c r="C142" s="8">
        <v>8</v>
      </c>
      <c r="D142" s="8">
        <v>0</v>
      </c>
      <c r="E142" s="8">
        <v>0</v>
      </c>
      <c r="F142" s="30" t="s">
        <v>287</v>
      </c>
      <c r="G142" s="5" t="s">
        <v>288</v>
      </c>
      <c r="H142" s="10">
        <v>1</v>
      </c>
      <c r="I142" s="10">
        <v>1</v>
      </c>
      <c r="J142" s="10">
        <v>1</v>
      </c>
      <c r="K142" s="10">
        <v>1</v>
      </c>
      <c r="L142" s="67" t="s">
        <v>72</v>
      </c>
      <c r="M142" s="66">
        <v>80</v>
      </c>
      <c r="N142" s="6" t="s">
        <v>332</v>
      </c>
      <c r="O142" s="5" t="s">
        <v>26</v>
      </c>
      <c r="P142" s="11">
        <v>1</v>
      </c>
      <c r="Q142" s="11">
        <v>0.65</v>
      </c>
      <c r="R142" s="1" t="s">
        <v>700</v>
      </c>
      <c r="S142" s="11">
        <f>(100+75+75+75)/500</f>
        <v>0.65</v>
      </c>
      <c r="T142" s="1" t="s">
        <v>701</v>
      </c>
      <c r="U142" s="27" t="s">
        <v>702</v>
      </c>
      <c r="V142" s="27" t="s">
        <v>409</v>
      </c>
    </row>
    <row r="143" spans="1:22" s="125" customFormat="1" ht="409.5" x14ac:dyDescent="0.25">
      <c r="A143" s="8">
        <v>2</v>
      </c>
      <c r="B143" s="8">
        <v>4</v>
      </c>
      <c r="C143" s="8">
        <v>8</v>
      </c>
      <c r="D143" s="8">
        <v>0</v>
      </c>
      <c r="E143" s="8">
        <v>0</v>
      </c>
      <c r="F143" s="30"/>
      <c r="G143" s="5"/>
      <c r="H143" s="10"/>
      <c r="I143" s="10"/>
      <c r="J143" s="10"/>
      <c r="K143" s="10"/>
      <c r="L143" s="67" t="s">
        <v>72</v>
      </c>
      <c r="M143" s="68">
        <v>81</v>
      </c>
      <c r="N143" s="6" t="s">
        <v>332</v>
      </c>
      <c r="O143" s="3"/>
      <c r="P143" s="3"/>
      <c r="Q143" s="3"/>
      <c r="R143" s="1"/>
      <c r="S143" s="13"/>
      <c r="T143" s="1" t="s">
        <v>703</v>
      </c>
      <c r="U143" s="44"/>
      <c r="V143" s="44"/>
    </row>
    <row r="144" spans="1:22" s="125" customFormat="1" ht="204" x14ac:dyDescent="0.25">
      <c r="A144" s="8">
        <v>2</v>
      </c>
      <c r="B144" s="8">
        <v>4</v>
      </c>
      <c r="C144" s="8">
        <v>9</v>
      </c>
      <c r="D144" s="8">
        <v>0</v>
      </c>
      <c r="E144" s="8">
        <v>0</v>
      </c>
      <c r="F144" s="30" t="s">
        <v>289</v>
      </c>
      <c r="G144" s="5" t="s">
        <v>290</v>
      </c>
      <c r="H144" s="10">
        <v>0.33</v>
      </c>
      <c r="I144" s="10">
        <v>0.33</v>
      </c>
      <c r="J144" s="10">
        <v>0.33</v>
      </c>
      <c r="K144" s="10"/>
      <c r="L144" s="67" t="s">
        <v>72</v>
      </c>
      <c r="M144" s="66">
        <v>82</v>
      </c>
      <c r="N144" s="5" t="s">
        <v>332</v>
      </c>
      <c r="O144" s="5" t="s">
        <v>26</v>
      </c>
      <c r="P144" s="11">
        <v>0</v>
      </c>
      <c r="Q144" s="11">
        <v>0.5</v>
      </c>
      <c r="R144" s="1" t="s">
        <v>704</v>
      </c>
      <c r="S144" s="11">
        <v>0.5</v>
      </c>
      <c r="T144" s="1" t="s">
        <v>705</v>
      </c>
      <c r="U144" s="1" t="s">
        <v>410</v>
      </c>
      <c r="V144" s="1" t="s">
        <v>411</v>
      </c>
    </row>
    <row r="145" spans="1:22" s="125" customFormat="1" ht="168" x14ac:dyDescent="0.25">
      <c r="A145" s="8">
        <v>2</v>
      </c>
      <c r="B145" s="8">
        <v>4</v>
      </c>
      <c r="C145" s="8">
        <v>10</v>
      </c>
      <c r="D145" s="8">
        <v>0</v>
      </c>
      <c r="E145" s="8">
        <v>0</v>
      </c>
      <c r="F145" s="30" t="s">
        <v>291</v>
      </c>
      <c r="G145" s="5" t="s">
        <v>292</v>
      </c>
      <c r="H145" s="10">
        <v>1</v>
      </c>
      <c r="I145" s="10">
        <v>1</v>
      </c>
      <c r="J145" s="10">
        <v>1</v>
      </c>
      <c r="K145" s="10">
        <v>1</v>
      </c>
      <c r="L145" s="67" t="s">
        <v>72</v>
      </c>
      <c r="M145" s="68">
        <v>83</v>
      </c>
      <c r="N145" s="5" t="s">
        <v>332</v>
      </c>
      <c r="O145" s="5" t="s">
        <v>26</v>
      </c>
      <c r="P145" s="11">
        <v>1</v>
      </c>
      <c r="Q145" s="11">
        <v>1</v>
      </c>
      <c r="R145" s="1" t="s">
        <v>706</v>
      </c>
      <c r="S145" s="11">
        <v>1</v>
      </c>
      <c r="T145" s="1" t="s">
        <v>707</v>
      </c>
      <c r="U145" s="43"/>
      <c r="V145" s="43"/>
    </row>
    <row r="146" spans="1:22" s="125" customFormat="1" ht="144" x14ac:dyDescent="0.25">
      <c r="A146" s="8">
        <v>2</v>
      </c>
      <c r="B146" s="8">
        <v>4</v>
      </c>
      <c r="C146" s="8">
        <v>11</v>
      </c>
      <c r="D146" s="8">
        <v>0</v>
      </c>
      <c r="E146" s="8">
        <v>0</v>
      </c>
      <c r="F146" s="30" t="s">
        <v>3447</v>
      </c>
      <c r="G146" s="6" t="s">
        <v>3448</v>
      </c>
      <c r="H146" s="10">
        <v>1</v>
      </c>
      <c r="I146" s="10"/>
      <c r="J146" s="10"/>
      <c r="K146" s="15"/>
      <c r="L146" s="207" t="s">
        <v>3380</v>
      </c>
      <c r="M146" s="205">
        <v>6</v>
      </c>
      <c r="N146" s="6" t="s">
        <v>3449</v>
      </c>
      <c r="O146" s="5" t="s">
        <v>26</v>
      </c>
      <c r="P146" s="17">
        <v>1</v>
      </c>
      <c r="Q146" s="17"/>
      <c r="R146" s="27" t="s">
        <v>3450</v>
      </c>
      <c r="S146" s="17">
        <v>1</v>
      </c>
      <c r="T146" s="27" t="s">
        <v>3451</v>
      </c>
      <c r="U146" s="44"/>
      <c r="V146" s="44"/>
    </row>
    <row r="147" spans="1:22" s="125" customFormat="1" ht="336" x14ac:dyDescent="0.25">
      <c r="A147" s="8">
        <v>2</v>
      </c>
      <c r="B147" s="8">
        <v>4</v>
      </c>
      <c r="C147" s="8">
        <v>12</v>
      </c>
      <c r="D147" s="8">
        <v>0</v>
      </c>
      <c r="E147" s="8">
        <v>0</v>
      </c>
      <c r="F147" s="30" t="s">
        <v>3452</v>
      </c>
      <c r="G147" s="6" t="s">
        <v>3453</v>
      </c>
      <c r="H147" s="10">
        <v>0.25</v>
      </c>
      <c r="I147" s="10">
        <v>0.1</v>
      </c>
      <c r="J147" s="10">
        <v>0.25</v>
      </c>
      <c r="K147" s="15">
        <v>0.25</v>
      </c>
      <c r="L147" s="207" t="s">
        <v>3380</v>
      </c>
      <c r="M147" s="208">
        <v>7</v>
      </c>
      <c r="N147" s="6" t="s">
        <v>3454</v>
      </c>
      <c r="O147" s="5" t="s">
        <v>26</v>
      </c>
      <c r="P147" s="17">
        <v>0.75</v>
      </c>
      <c r="Q147" s="17">
        <v>0</v>
      </c>
      <c r="R147" s="27" t="s">
        <v>3455</v>
      </c>
      <c r="S147" s="17">
        <v>0.75</v>
      </c>
      <c r="T147" s="27" t="s">
        <v>3456</v>
      </c>
      <c r="U147" s="27" t="s">
        <v>3457</v>
      </c>
      <c r="V147" s="27" t="s">
        <v>3458</v>
      </c>
    </row>
    <row r="148" spans="1:22" s="125" customFormat="1" ht="276" x14ac:dyDescent="0.25">
      <c r="A148" s="8">
        <v>2</v>
      </c>
      <c r="B148" s="8">
        <v>4</v>
      </c>
      <c r="C148" s="8">
        <v>13</v>
      </c>
      <c r="D148" s="8">
        <v>0</v>
      </c>
      <c r="E148" s="8">
        <v>0</v>
      </c>
      <c r="F148" s="30" t="s">
        <v>293</v>
      </c>
      <c r="G148" s="5" t="s">
        <v>210</v>
      </c>
      <c r="H148" s="10">
        <v>1</v>
      </c>
      <c r="I148" s="10">
        <v>1</v>
      </c>
      <c r="J148" s="10">
        <v>1</v>
      </c>
      <c r="K148" s="10">
        <v>1</v>
      </c>
      <c r="L148" s="67" t="s">
        <v>72</v>
      </c>
      <c r="M148" s="66">
        <v>84</v>
      </c>
      <c r="N148" s="5" t="s">
        <v>275</v>
      </c>
      <c r="O148" s="5" t="s">
        <v>26</v>
      </c>
      <c r="P148" s="11">
        <v>1</v>
      </c>
      <c r="Q148" s="11"/>
      <c r="R148" s="1" t="s">
        <v>622</v>
      </c>
      <c r="S148" s="11">
        <v>1</v>
      </c>
      <c r="T148" s="1" t="s">
        <v>708</v>
      </c>
      <c r="U148" s="1" t="s">
        <v>403</v>
      </c>
      <c r="V148" s="1" t="s">
        <v>404</v>
      </c>
    </row>
    <row r="149" spans="1:22" s="137" customFormat="1" ht="409.5" x14ac:dyDescent="0.25">
      <c r="A149" s="8">
        <v>2</v>
      </c>
      <c r="B149" s="8">
        <v>4</v>
      </c>
      <c r="C149" s="8">
        <v>14</v>
      </c>
      <c r="D149" s="8">
        <v>0</v>
      </c>
      <c r="E149" s="8">
        <v>0</v>
      </c>
      <c r="F149" s="30" t="s">
        <v>294</v>
      </c>
      <c r="G149" s="5" t="s">
        <v>295</v>
      </c>
      <c r="H149" s="10"/>
      <c r="I149" s="10">
        <v>0.5</v>
      </c>
      <c r="J149" s="10">
        <v>0.5</v>
      </c>
      <c r="K149" s="10"/>
      <c r="L149" s="67" t="s">
        <v>72</v>
      </c>
      <c r="M149" s="68">
        <v>85</v>
      </c>
      <c r="N149" s="5" t="s">
        <v>74</v>
      </c>
      <c r="O149" s="5" t="s">
        <v>26</v>
      </c>
      <c r="P149" s="11">
        <v>0</v>
      </c>
      <c r="Q149" s="11">
        <v>0.9</v>
      </c>
      <c r="R149" s="1" t="s">
        <v>709</v>
      </c>
      <c r="S149" s="11">
        <v>0.9</v>
      </c>
      <c r="T149" s="1" t="s">
        <v>710</v>
      </c>
      <c r="U149" s="1" t="s">
        <v>420</v>
      </c>
      <c r="V149" s="1" t="s">
        <v>421</v>
      </c>
    </row>
    <row r="150" spans="1:22" s="125" customFormat="1" ht="36" x14ac:dyDescent="0.25">
      <c r="A150" s="48">
        <v>2</v>
      </c>
      <c r="B150" s="48">
        <v>5</v>
      </c>
      <c r="C150" s="48">
        <v>0</v>
      </c>
      <c r="D150" s="48">
        <v>0</v>
      </c>
      <c r="E150" s="48">
        <v>0</v>
      </c>
      <c r="F150" s="49" t="s">
        <v>35</v>
      </c>
      <c r="G150" s="18"/>
      <c r="H150" s="18"/>
      <c r="I150" s="18"/>
      <c r="J150" s="18"/>
      <c r="K150" s="18"/>
      <c r="L150" s="18"/>
      <c r="M150" s="18"/>
      <c r="N150" s="18"/>
      <c r="O150" s="18"/>
      <c r="P150" s="19"/>
      <c r="Q150" s="19"/>
      <c r="R150" s="35"/>
      <c r="S150" s="63"/>
      <c r="T150" s="35"/>
      <c r="U150" s="35"/>
      <c r="V150" s="35"/>
    </row>
    <row r="151" spans="1:22" s="125" customFormat="1" ht="264" x14ac:dyDescent="0.25">
      <c r="A151" s="4">
        <v>2</v>
      </c>
      <c r="B151" s="4">
        <v>5</v>
      </c>
      <c r="C151" s="4">
        <v>1</v>
      </c>
      <c r="D151" s="4">
        <v>0</v>
      </c>
      <c r="E151" s="4">
        <v>0</v>
      </c>
      <c r="F151" s="171" t="s">
        <v>3063</v>
      </c>
      <c r="G151" s="4" t="s">
        <v>3064</v>
      </c>
      <c r="H151" s="193">
        <v>0.1</v>
      </c>
      <c r="I151" s="193">
        <v>0.5</v>
      </c>
      <c r="J151" s="173">
        <v>0.4</v>
      </c>
      <c r="K151" s="4"/>
      <c r="L151" s="189" t="s">
        <v>2757</v>
      </c>
      <c r="M151" s="187">
        <v>17</v>
      </c>
      <c r="N151" s="4" t="s">
        <v>3065</v>
      </c>
      <c r="O151" s="4" t="s">
        <v>26</v>
      </c>
      <c r="P151" s="163">
        <v>1</v>
      </c>
      <c r="Q151" s="163"/>
      <c r="R151" s="27" t="s">
        <v>3066</v>
      </c>
      <c r="S151" s="17">
        <v>1</v>
      </c>
      <c r="T151" s="172" t="s">
        <v>3067</v>
      </c>
      <c r="U151" s="44"/>
      <c r="V151" s="44"/>
    </row>
    <row r="152" spans="1:22" s="125" customFormat="1" ht="84" x14ac:dyDescent="0.25">
      <c r="A152" s="4">
        <v>2</v>
      </c>
      <c r="B152" s="4">
        <v>5</v>
      </c>
      <c r="C152" s="4">
        <v>2</v>
      </c>
      <c r="D152" s="4">
        <v>0</v>
      </c>
      <c r="E152" s="4">
        <v>0</v>
      </c>
      <c r="F152" s="171" t="s">
        <v>3068</v>
      </c>
      <c r="G152" s="4" t="s">
        <v>3069</v>
      </c>
      <c r="H152" s="4"/>
      <c r="I152" s="4"/>
      <c r="J152" s="173">
        <v>1</v>
      </c>
      <c r="K152" s="4"/>
      <c r="L152" s="189" t="s">
        <v>2757</v>
      </c>
      <c r="M152" s="189">
        <v>18</v>
      </c>
      <c r="N152" s="4" t="s">
        <v>2795</v>
      </c>
      <c r="O152" s="4" t="s">
        <v>26</v>
      </c>
      <c r="P152" s="163">
        <v>1</v>
      </c>
      <c r="Q152" s="163"/>
      <c r="R152" s="171" t="s">
        <v>3028</v>
      </c>
      <c r="S152" s="17">
        <v>1</v>
      </c>
      <c r="T152" s="182" t="s">
        <v>3070</v>
      </c>
      <c r="U152" s="44"/>
      <c r="V152" s="44"/>
    </row>
    <row r="153" spans="1:22" s="125" customFormat="1" ht="192" x14ac:dyDescent="0.25">
      <c r="A153" s="4">
        <v>2</v>
      </c>
      <c r="B153" s="4">
        <v>5</v>
      </c>
      <c r="C153" s="4">
        <v>3</v>
      </c>
      <c r="D153" s="4">
        <v>0</v>
      </c>
      <c r="E153" s="4">
        <v>0</v>
      </c>
      <c r="F153" s="171" t="s">
        <v>3071</v>
      </c>
      <c r="G153" s="4" t="s">
        <v>4</v>
      </c>
      <c r="H153" s="173">
        <v>0.25</v>
      </c>
      <c r="I153" s="173">
        <v>0.5</v>
      </c>
      <c r="J153" s="173">
        <v>0.25</v>
      </c>
      <c r="K153" s="4"/>
      <c r="L153" s="189" t="s">
        <v>2757</v>
      </c>
      <c r="M153" s="187">
        <v>19</v>
      </c>
      <c r="N153" s="4" t="s">
        <v>2795</v>
      </c>
      <c r="O153" s="4" t="s">
        <v>26</v>
      </c>
      <c r="P153" s="163">
        <v>1</v>
      </c>
      <c r="Q153" s="163"/>
      <c r="R153" s="172" t="s">
        <v>3072</v>
      </c>
      <c r="S153" s="17">
        <v>1</v>
      </c>
      <c r="T153" s="30" t="s">
        <v>3073</v>
      </c>
      <c r="U153" s="44"/>
      <c r="V153" s="44"/>
    </row>
    <row r="154" spans="1:22" s="125" customFormat="1" ht="409.5" x14ac:dyDescent="0.25">
      <c r="A154" s="4">
        <v>2</v>
      </c>
      <c r="B154" s="4">
        <v>5</v>
      </c>
      <c r="C154" s="4">
        <v>4</v>
      </c>
      <c r="D154" s="4">
        <v>0</v>
      </c>
      <c r="E154" s="4">
        <v>0</v>
      </c>
      <c r="F154" s="172" t="s">
        <v>3074</v>
      </c>
      <c r="G154" s="4" t="s">
        <v>2176</v>
      </c>
      <c r="H154" s="173">
        <v>1</v>
      </c>
      <c r="I154" s="173">
        <v>1</v>
      </c>
      <c r="J154" s="173">
        <v>1</v>
      </c>
      <c r="K154" s="173">
        <v>1</v>
      </c>
      <c r="L154" s="189" t="s">
        <v>2757</v>
      </c>
      <c r="M154" s="189">
        <v>20</v>
      </c>
      <c r="N154" s="4" t="s">
        <v>3075</v>
      </c>
      <c r="O154" s="4" t="s">
        <v>26</v>
      </c>
      <c r="P154" s="163">
        <v>1</v>
      </c>
      <c r="Q154" s="163">
        <v>1</v>
      </c>
      <c r="R154" s="27" t="s">
        <v>3076</v>
      </c>
      <c r="S154" s="17">
        <v>1</v>
      </c>
      <c r="T154" s="27" t="s">
        <v>3077</v>
      </c>
      <c r="U154" s="44"/>
      <c r="V154" s="44"/>
    </row>
    <row r="155" spans="1:22" s="125" customFormat="1" ht="409.5" x14ac:dyDescent="0.25">
      <c r="A155" s="4">
        <v>2</v>
      </c>
      <c r="B155" s="4">
        <v>5</v>
      </c>
      <c r="C155" s="4">
        <v>4</v>
      </c>
      <c r="D155" s="4">
        <v>0</v>
      </c>
      <c r="E155" s="4">
        <v>0</v>
      </c>
      <c r="F155" s="172"/>
      <c r="G155" s="4"/>
      <c r="H155" s="173"/>
      <c r="I155" s="173"/>
      <c r="J155" s="173"/>
      <c r="K155" s="173"/>
      <c r="L155" s="189" t="s">
        <v>2757</v>
      </c>
      <c r="M155" s="187">
        <v>21</v>
      </c>
      <c r="N155" s="4" t="s">
        <v>3075</v>
      </c>
      <c r="O155" s="4"/>
      <c r="P155" s="163"/>
      <c r="Q155" s="163"/>
      <c r="R155" s="27"/>
      <c r="S155" s="17"/>
      <c r="T155" s="27" t="s">
        <v>3078</v>
      </c>
      <c r="U155" s="44"/>
      <c r="V155" s="44"/>
    </row>
    <row r="156" spans="1:22" s="125" customFormat="1" ht="409.5" x14ac:dyDescent="0.25">
      <c r="A156" s="8">
        <v>2</v>
      </c>
      <c r="B156" s="8">
        <v>5</v>
      </c>
      <c r="C156" s="5">
        <v>5</v>
      </c>
      <c r="D156" s="8">
        <v>0</v>
      </c>
      <c r="E156" s="8">
        <v>0</v>
      </c>
      <c r="F156" s="30" t="s">
        <v>296</v>
      </c>
      <c r="G156" s="5" t="s">
        <v>297</v>
      </c>
      <c r="H156" s="10">
        <v>0.5</v>
      </c>
      <c r="I156" s="10">
        <v>0.5</v>
      </c>
      <c r="J156" s="5" t="s">
        <v>15</v>
      </c>
      <c r="K156" s="5"/>
      <c r="L156" s="67" t="s">
        <v>72</v>
      </c>
      <c r="M156" s="68">
        <v>87</v>
      </c>
      <c r="N156" s="5" t="s">
        <v>72</v>
      </c>
      <c r="O156" s="5" t="s">
        <v>26</v>
      </c>
      <c r="P156" s="11">
        <v>0.95</v>
      </c>
      <c r="Q156" s="11">
        <v>0.05</v>
      </c>
      <c r="R156" s="1" t="s">
        <v>756</v>
      </c>
      <c r="S156" s="11">
        <v>1</v>
      </c>
      <c r="T156" s="1" t="s">
        <v>757</v>
      </c>
      <c r="U156" s="1"/>
      <c r="V156" s="43"/>
    </row>
    <row r="157" spans="1:22" s="125" customFormat="1" ht="409.5" x14ac:dyDescent="0.25">
      <c r="A157" s="8">
        <v>2</v>
      </c>
      <c r="B157" s="8">
        <v>5</v>
      </c>
      <c r="C157" s="5">
        <v>5</v>
      </c>
      <c r="D157" s="8">
        <v>0</v>
      </c>
      <c r="E157" s="8">
        <v>0</v>
      </c>
      <c r="F157" s="30"/>
      <c r="G157" s="5"/>
      <c r="H157" s="10"/>
      <c r="I157" s="10"/>
      <c r="J157" s="5"/>
      <c r="K157" s="5"/>
      <c r="L157" s="67" t="s">
        <v>72</v>
      </c>
      <c r="M157" s="66">
        <v>88</v>
      </c>
      <c r="N157" s="5" t="s">
        <v>72</v>
      </c>
      <c r="O157" s="13"/>
      <c r="P157" s="13"/>
      <c r="Q157" s="13"/>
      <c r="R157" s="1" t="s">
        <v>426</v>
      </c>
      <c r="S157" s="13"/>
      <c r="T157" s="1" t="s">
        <v>427</v>
      </c>
      <c r="U157" s="43"/>
      <c r="V157" s="43"/>
    </row>
    <row r="158" spans="1:22" s="29" customFormat="1" ht="240" x14ac:dyDescent="0.25">
      <c r="A158" s="8">
        <v>2</v>
      </c>
      <c r="B158" s="8">
        <v>5</v>
      </c>
      <c r="C158" s="5">
        <v>6</v>
      </c>
      <c r="D158" s="8">
        <v>0</v>
      </c>
      <c r="E158" s="8">
        <v>0</v>
      </c>
      <c r="F158" s="30" t="s">
        <v>298</v>
      </c>
      <c r="G158" s="5" t="s">
        <v>284</v>
      </c>
      <c r="H158" s="5" t="s">
        <v>15</v>
      </c>
      <c r="I158" s="10">
        <v>0.3</v>
      </c>
      <c r="J158" s="10">
        <v>0.5</v>
      </c>
      <c r="K158" s="10">
        <v>0.2</v>
      </c>
      <c r="L158" s="67" t="s">
        <v>72</v>
      </c>
      <c r="M158" s="68">
        <v>89</v>
      </c>
      <c r="N158" s="5" t="s">
        <v>325</v>
      </c>
      <c r="O158" s="5" t="s">
        <v>26</v>
      </c>
      <c r="P158" s="11">
        <v>0.3</v>
      </c>
      <c r="Q158" s="11">
        <v>0</v>
      </c>
      <c r="R158" s="1" t="s">
        <v>711</v>
      </c>
      <c r="S158" s="11">
        <v>0.3</v>
      </c>
      <c r="T158" s="1" t="s">
        <v>712</v>
      </c>
      <c r="U158" s="27" t="s">
        <v>422</v>
      </c>
      <c r="V158" s="27" t="s">
        <v>423</v>
      </c>
    </row>
    <row r="159" spans="1:22" s="125" customFormat="1" ht="409.5" x14ac:dyDescent="0.25">
      <c r="A159" s="8">
        <v>2</v>
      </c>
      <c r="B159" s="8">
        <v>5</v>
      </c>
      <c r="C159" s="5">
        <v>7</v>
      </c>
      <c r="D159" s="8">
        <v>0</v>
      </c>
      <c r="E159" s="8">
        <v>0</v>
      </c>
      <c r="F159" s="30" t="s">
        <v>339</v>
      </c>
      <c r="G159" s="5" t="s">
        <v>299</v>
      </c>
      <c r="H159" s="10"/>
      <c r="I159" s="10">
        <v>1</v>
      </c>
      <c r="J159" s="10"/>
      <c r="K159" s="10" t="s">
        <v>15</v>
      </c>
      <c r="L159" s="67" t="s">
        <v>72</v>
      </c>
      <c r="M159" s="66">
        <v>90</v>
      </c>
      <c r="N159" s="5" t="s">
        <v>72</v>
      </c>
      <c r="O159" s="5" t="s">
        <v>26</v>
      </c>
      <c r="P159" s="11">
        <v>0.9</v>
      </c>
      <c r="Q159" s="11"/>
      <c r="R159" s="1" t="s">
        <v>758</v>
      </c>
      <c r="S159" s="11">
        <v>0.9</v>
      </c>
      <c r="T159" s="1" t="s">
        <v>759</v>
      </c>
      <c r="U159" s="27" t="s">
        <v>430</v>
      </c>
      <c r="V159" s="27" t="s">
        <v>431</v>
      </c>
    </row>
    <row r="160" spans="1:22" s="125" customFormat="1" ht="348" x14ac:dyDescent="0.25">
      <c r="A160" s="8">
        <v>2</v>
      </c>
      <c r="B160" s="8">
        <v>5</v>
      </c>
      <c r="C160" s="5">
        <v>7</v>
      </c>
      <c r="D160" s="8">
        <v>0</v>
      </c>
      <c r="E160" s="8">
        <v>0</v>
      </c>
      <c r="F160" s="30"/>
      <c r="G160" s="5"/>
      <c r="H160" s="10"/>
      <c r="I160" s="10"/>
      <c r="J160" s="10"/>
      <c r="K160" s="10"/>
      <c r="L160" s="67" t="s">
        <v>72</v>
      </c>
      <c r="M160" s="68">
        <v>91</v>
      </c>
      <c r="N160" s="5" t="s">
        <v>72</v>
      </c>
      <c r="O160" s="13"/>
      <c r="P160" s="13"/>
      <c r="Q160" s="13"/>
      <c r="R160" s="1" t="s">
        <v>429</v>
      </c>
      <c r="S160" s="13"/>
      <c r="T160" s="1" t="s">
        <v>428</v>
      </c>
      <c r="U160" s="43"/>
      <c r="V160" s="43"/>
    </row>
    <row r="161" spans="1:22" s="125" customFormat="1" ht="96" x14ac:dyDescent="0.25">
      <c r="A161" s="8">
        <v>2</v>
      </c>
      <c r="B161" s="8">
        <v>5</v>
      </c>
      <c r="C161" s="5">
        <v>8</v>
      </c>
      <c r="D161" s="8">
        <v>0</v>
      </c>
      <c r="E161" s="8">
        <v>0</v>
      </c>
      <c r="F161" s="30" t="s">
        <v>333</v>
      </c>
      <c r="G161" s="5" t="s">
        <v>299</v>
      </c>
      <c r="H161" s="10">
        <v>1</v>
      </c>
      <c r="I161" s="10">
        <v>1</v>
      </c>
      <c r="J161" s="10">
        <v>1</v>
      </c>
      <c r="K161" s="10">
        <v>1</v>
      </c>
      <c r="L161" s="67" t="s">
        <v>72</v>
      </c>
      <c r="M161" s="66">
        <v>92</v>
      </c>
      <c r="N161" s="5" t="s">
        <v>72</v>
      </c>
      <c r="O161" s="5" t="s">
        <v>26</v>
      </c>
      <c r="P161" s="11">
        <v>1</v>
      </c>
      <c r="Q161" s="11">
        <v>1</v>
      </c>
      <c r="R161" s="1" t="s">
        <v>713</v>
      </c>
      <c r="S161" s="11">
        <v>1</v>
      </c>
      <c r="T161" s="1" t="s">
        <v>713</v>
      </c>
      <c r="U161" s="43"/>
      <c r="V161" s="43"/>
    </row>
    <row r="162" spans="1:22" s="29" customFormat="1" ht="108" x14ac:dyDescent="0.25">
      <c r="A162" s="8">
        <v>2</v>
      </c>
      <c r="B162" s="8">
        <v>5</v>
      </c>
      <c r="C162" s="5">
        <v>9</v>
      </c>
      <c r="D162" s="8">
        <v>0</v>
      </c>
      <c r="E162" s="8">
        <v>0</v>
      </c>
      <c r="F162" s="30" t="s">
        <v>300</v>
      </c>
      <c r="G162" s="5" t="s">
        <v>301</v>
      </c>
      <c r="H162" s="10">
        <v>0.5</v>
      </c>
      <c r="I162" s="10">
        <v>0.5</v>
      </c>
      <c r="J162" s="10"/>
      <c r="K162" s="10"/>
      <c r="L162" s="67" t="s">
        <v>72</v>
      </c>
      <c r="M162" s="68">
        <v>93</v>
      </c>
      <c r="N162" s="5" t="s">
        <v>302</v>
      </c>
      <c r="O162" s="5" t="s">
        <v>26</v>
      </c>
      <c r="P162" s="11">
        <v>1</v>
      </c>
      <c r="Q162" s="11"/>
      <c r="R162" s="1" t="s">
        <v>376</v>
      </c>
      <c r="S162" s="11">
        <v>1</v>
      </c>
      <c r="T162" s="1" t="s">
        <v>714</v>
      </c>
      <c r="U162" s="43"/>
      <c r="V162" s="43"/>
    </row>
    <row r="163" spans="1:22" s="29" customFormat="1" ht="288" x14ac:dyDescent="0.25">
      <c r="A163" s="8">
        <v>2</v>
      </c>
      <c r="B163" s="8">
        <v>5</v>
      </c>
      <c r="C163" s="5">
        <v>10</v>
      </c>
      <c r="D163" s="8">
        <v>0</v>
      </c>
      <c r="E163" s="8">
        <v>0</v>
      </c>
      <c r="F163" s="30" t="s">
        <v>303</v>
      </c>
      <c r="G163" s="5" t="s">
        <v>304</v>
      </c>
      <c r="H163" s="10"/>
      <c r="I163" s="10">
        <v>1</v>
      </c>
      <c r="J163" s="10"/>
      <c r="K163" s="10" t="s">
        <v>15</v>
      </c>
      <c r="L163" s="67" t="s">
        <v>72</v>
      </c>
      <c r="M163" s="66">
        <v>94</v>
      </c>
      <c r="N163" s="5" t="s">
        <v>302</v>
      </c>
      <c r="O163" s="5" t="s">
        <v>26</v>
      </c>
      <c r="P163" s="11">
        <v>0</v>
      </c>
      <c r="Q163" s="11">
        <v>0.9</v>
      </c>
      <c r="R163" s="1" t="s">
        <v>715</v>
      </c>
      <c r="S163" s="11">
        <v>0.9</v>
      </c>
      <c r="T163" s="1" t="s">
        <v>716</v>
      </c>
      <c r="U163" s="1" t="s">
        <v>441</v>
      </c>
      <c r="V163" s="1" t="s">
        <v>444</v>
      </c>
    </row>
    <row r="164" spans="1:22" s="125" customFormat="1" ht="60" x14ac:dyDescent="0.25">
      <c r="A164" s="8">
        <v>2</v>
      </c>
      <c r="B164" s="8">
        <v>5</v>
      </c>
      <c r="C164" s="5">
        <v>11</v>
      </c>
      <c r="D164" s="8">
        <v>0</v>
      </c>
      <c r="E164" s="8">
        <v>0</v>
      </c>
      <c r="F164" s="30" t="s">
        <v>305</v>
      </c>
      <c r="G164" s="5" t="s">
        <v>23</v>
      </c>
      <c r="H164" s="10"/>
      <c r="I164" s="10"/>
      <c r="J164" s="10">
        <v>1</v>
      </c>
      <c r="K164" s="10"/>
      <c r="L164" s="67" t="s">
        <v>72</v>
      </c>
      <c r="M164" s="68">
        <v>95</v>
      </c>
      <c r="N164" s="5" t="s">
        <v>302</v>
      </c>
      <c r="O164" s="5" t="s">
        <v>26</v>
      </c>
      <c r="P164" s="11">
        <v>0</v>
      </c>
      <c r="Q164" s="11">
        <v>0</v>
      </c>
      <c r="R164" s="1" t="s">
        <v>552</v>
      </c>
      <c r="S164" s="11">
        <v>0</v>
      </c>
      <c r="T164" s="1" t="s">
        <v>552</v>
      </c>
      <c r="U164" s="1" t="s">
        <v>442</v>
      </c>
      <c r="V164" s="1" t="s">
        <v>443</v>
      </c>
    </row>
    <row r="165" spans="1:22" s="125" customFormat="1" ht="120" x14ac:dyDescent="0.25">
      <c r="A165" s="8">
        <v>2</v>
      </c>
      <c r="B165" s="8">
        <v>5</v>
      </c>
      <c r="C165" s="5">
        <v>12</v>
      </c>
      <c r="D165" s="8">
        <v>0</v>
      </c>
      <c r="E165" s="8">
        <v>0</v>
      </c>
      <c r="F165" s="21" t="s">
        <v>306</v>
      </c>
      <c r="G165" s="5" t="s">
        <v>4</v>
      </c>
      <c r="H165" s="10">
        <v>1</v>
      </c>
      <c r="I165" s="10">
        <v>1</v>
      </c>
      <c r="J165" s="10">
        <v>1</v>
      </c>
      <c r="K165" s="10">
        <v>1</v>
      </c>
      <c r="L165" s="67" t="s">
        <v>72</v>
      </c>
      <c r="M165" s="66">
        <v>96</v>
      </c>
      <c r="N165" s="5" t="s">
        <v>72</v>
      </c>
      <c r="O165" s="5" t="s">
        <v>26</v>
      </c>
      <c r="P165" s="11">
        <v>1</v>
      </c>
      <c r="Q165" s="11">
        <v>1</v>
      </c>
      <c r="R165" s="1" t="s">
        <v>717</v>
      </c>
      <c r="S165" s="11">
        <v>1</v>
      </c>
      <c r="T165" s="1" t="s">
        <v>717</v>
      </c>
      <c r="U165" s="43"/>
      <c r="V165" s="43"/>
    </row>
    <row r="166" spans="1:22" s="125" customFormat="1" ht="409.5" x14ac:dyDescent="0.25">
      <c r="A166" s="8">
        <v>2</v>
      </c>
      <c r="B166" s="8">
        <v>5</v>
      </c>
      <c r="C166" s="5">
        <v>13</v>
      </c>
      <c r="D166" s="8">
        <v>0</v>
      </c>
      <c r="E166" s="8">
        <v>0</v>
      </c>
      <c r="F166" s="21" t="s">
        <v>307</v>
      </c>
      <c r="G166" s="5" t="s">
        <v>308</v>
      </c>
      <c r="H166" s="10"/>
      <c r="I166" s="10">
        <v>0.5</v>
      </c>
      <c r="J166" s="10">
        <v>0.5</v>
      </c>
      <c r="K166" s="5" t="s">
        <v>15</v>
      </c>
      <c r="L166" s="67" t="s">
        <v>72</v>
      </c>
      <c r="M166" s="68">
        <v>97</v>
      </c>
      <c r="N166" s="5" t="s">
        <v>74</v>
      </c>
      <c r="O166" s="5" t="s">
        <v>26</v>
      </c>
      <c r="P166" s="11">
        <v>0.5</v>
      </c>
      <c r="Q166" s="11">
        <v>0.4</v>
      </c>
      <c r="R166" s="1" t="s">
        <v>718</v>
      </c>
      <c r="S166" s="11">
        <v>0.9</v>
      </c>
      <c r="T166" s="1" t="s">
        <v>719</v>
      </c>
      <c r="U166" s="1" t="s">
        <v>439</v>
      </c>
      <c r="V166" s="1" t="s">
        <v>407</v>
      </c>
    </row>
    <row r="167" spans="1:22" s="125" customFormat="1" ht="409.5" x14ac:dyDescent="0.25">
      <c r="A167" s="8">
        <v>2</v>
      </c>
      <c r="B167" s="8">
        <v>5</v>
      </c>
      <c r="C167" s="5">
        <v>14</v>
      </c>
      <c r="D167" s="8">
        <v>0</v>
      </c>
      <c r="E167" s="8">
        <v>0</v>
      </c>
      <c r="F167" s="21" t="s">
        <v>309</v>
      </c>
      <c r="G167" s="5" t="s">
        <v>310</v>
      </c>
      <c r="H167" s="10">
        <v>1</v>
      </c>
      <c r="I167" s="10">
        <v>1</v>
      </c>
      <c r="J167" s="10">
        <v>1</v>
      </c>
      <c r="K167" s="10">
        <v>1</v>
      </c>
      <c r="L167" s="67" t="s">
        <v>72</v>
      </c>
      <c r="M167" s="66">
        <v>98</v>
      </c>
      <c r="N167" s="5" t="s">
        <v>334</v>
      </c>
      <c r="O167" s="5" t="s">
        <v>337</v>
      </c>
      <c r="P167" s="11">
        <v>1</v>
      </c>
      <c r="Q167" s="11"/>
      <c r="R167" s="22" t="s">
        <v>360</v>
      </c>
      <c r="S167" s="13"/>
      <c r="T167" s="22" t="s">
        <v>760</v>
      </c>
      <c r="U167" s="43"/>
      <c r="V167" s="43"/>
    </row>
    <row r="168" spans="1:22" s="125" customFormat="1" ht="409.5" x14ac:dyDescent="0.25">
      <c r="A168" s="8">
        <v>2</v>
      </c>
      <c r="B168" s="8">
        <v>5</v>
      </c>
      <c r="C168" s="5">
        <v>14</v>
      </c>
      <c r="D168" s="8">
        <v>0</v>
      </c>
      <c r="E168" s="8">
        <v>0</v>
      </c>
      <c r="F168" s="21" t="s">
        <v>3459</v>
      </c>
      <c r="G168" s="5" t="s">
        <v>310</v>
      </c>
      <c r="H168" s="10">
        <v>1</v>
      </c>
      <c r="I168" s="10">
        <v>1</v>
      </c>
      <c r="J168" s="10">
        <v>1</v>
      </c>
      <c r="K168" s="10">
        <v>1</v>
      </c>
      <c r="L168" s="207" t="s">
        <v>3380</v>
      </c>
      <c r="M168" s="208">
        <v>9</v>
      </c>
      <c r="N168" s="5" t="s">
        <v>334</v>
      </c>
      <c r="O168" s="5" t="s">
        <v>337</v>
      </c>
      <c r="P168" s="11">
        <v>1</v>
      </c>
      <c r="Q168" s="11">
        <v>1</v>
      </c>
      <c r="R168" s="27" t="s">
        <v>3460</v>
      </c>
      <c r="S168" s="11">
        <v>1</v>
      </c>
      <c r="T168" s="1" t="s">
        <v>3461</v>
      </c>
      <c r="U168" s="44"/>
      <c r="V168" s="44"/>
    </row>
    <row r="169" spans="1:22" s="125" customFormat="1" ht="300" x14ac:dyDescent="0.25">
      <c r="A169" s="8">
        <v>2</v>
      </c>
      <c r="B169" s="8">
        <v>5</v>
      </c>
      <c r="C169" s="5">
        <v>14</v>
      </c>
      <c r="D169" s="8">
        <v>0</v>
      </c>
      <c r="E169" s="8">
        <v>0</v>
      </c>
      <c r="F169" s="21"/>
      <c r="G169" s="5"/>
      <c r="H169" s="10"/>
      <c r="I169" s="10"/>
      <c r="J169" s="10"/>
      <c r="K169" s="10"/>
      <c r="L169" s="207" t="s">
        <v>3380</v>
      </c>
      <c r="M169" s="205">
        <v>10</v>
      </c>
      <c r="N169" s="5" t="s">
        <v>334</v>
      </c>
      <c r="O169" s="5"/>
      <c r="P169" s="11"/>
      <c r="Q169" s="11"/>
      <c r="R169" s="27"/>
      <c r="S169" s="11"/>
      <c r="T169" s="1" t="s">
        <v>3462</v>
      </c>
      <c r="U169" s="27" t="s">
        <v>3463</v>
      </c>
      <c r="V169" s="44"/>
    </row>
    <row r="170" spans="1:22" s="125" customFormat="1" ht="84" x14ac:dyDescent="0.25">
      <c r="A170" s="8">
        <v>2</v>
      </c>
      <c r="B170" s="8">
        <v>5</v>
      </c>
      <c r="C170" s="5">
        <v>15</v>
      </c>
      <c r="D170" s="8">
        <v>0</v>
      </c>
      <c r="E170" s="8">
        <v>0</v>
      </c>
      <c r="F170" s="21" t="s">
        <v>335</v>
      </c>
      <c r="G170" s="5" t="s">
        <v>311</v>
      </c>
      <c r="H170" s="10"/>
      <c r="I170" s="10">
        <v>1</v>
      </c>
      <c r="J170" s="10"/>
      <c r="K170" s="10"/>
      <c r="L170" s="67" t="s">
        <v>72</v>
      </c>
      <c r="M170" s="68">
        <v>99</v>
      </c>
      <c r="N170" s="5" t="s">
        <v>211</v>
      </c>
      <c r="O170" s="5" t="s">
        <v>337</v>
      </c>
      <c r="P170" s="11" t="s">
        <v>369</v>
      </c>
      <c r="Q170" s="11"/>
      <c r="R170" s="1" t="s">
        <v>425</v>
      </c>
      <c r="S170" s="11">
        <v>1</v>
      </c>
      <c r="T170" s="1" t="s">
        <v>720</v>
      </c>
      <c r="U170" s="43"/>
      <c r="V170" s="43"/>
    </row>
    <row r="171" spans="1:22" s="125" customFormat="1" ht="192" x14ac:dyDescent="0.25">
      <c r="A171" s="8">
        <v>2</v>
      </c>
      <c r="B171" s="8">
        <v>5</v>
      </c>
      <c r="C171" s="5">
        <v>16</v>
      </c>
      <c r="D171" s="8">
        <v>0</v>
      </c>
      <c r="E171" s="8">
        <v>0</v>
      </c>
      <c r="F171" s="21" t="s">
        <v>312</v>
      </c>
      <c r="G171" s="5" t="s">
        <v>336</v>
      </c>
      <c r="H171" s="10"/>
      <c r="I171" s="10">
        <v>1</v>
      </c>
      <c r="J171" s="10"/>
      <c r="K171" s="10"/>
      <c r="L171" s="67" t="s">
        <v>72</v>
      </c>
      <c r="M171" s="66">
        <v>100</v>
      </c>
      <c r="N171" s="5" t="s">
        <v>72</v>
      </c>
      <c r="O171" s="5" t="s">
        <v>337</v>
      </c>
      <c r="P171" s="11">
        <v>1</v>
      </c>
      <c r="Q171" s="11"/>
      <c r="R171" s="1" t="s">
        <v>386</v>
      </c>
      <c r="S171" s="11">
        <v>1</v>
      </c>
      <c r="T171" s="1" t="s">
        <v>721</v>
      </c>
      <c r="U171" s="43"/>
      <c r="V171" s="43"/>
    </row>
    <row r="172" spans="1:22" ht="156" x14ac:dyDescent="0.25">
      <c r="A172" s="8">
        <v>2</v>
      </c>
      <c r="B172" s="8">
        <v>5</v>
      </c>
      <c r="C172" s="5">
        <v>17</v>
      </c>
      <c r="D172" s="8">
        <v>0</v>
      </c>
      <c r="E172" s="8">
        <v>0</v>
      </c>
      <c r="F172" s="21" t="s">
        <v>338</v>
      </c>
      <c r="G172" s="5" t="s">
        <v>313</v>
      </c>
      <c r="H172" s="10"/>
      <c r="I172" s="10"/>
      <c r="J172" s="10">
        <v>1</v>
      </c>
      <c r="K172" s="10"/>
      <c r="L172" s="67" t="s">
        <v>72</v>
      </c>
      <c r="M172" s="68">
        <v>101</v>
      </c>
      <c r="N172" s="5" t="s">
        <v>72</v>
      </c>
      <c r="O172" s="5" t="s">
        <v>337</v>
      </c>
      <c r="P172" s="11">
        <v>1</v>
      </c>
      <c r="Q172" s="11"/>
      <c r="R172" s="1" t="s">
        <v>376</v>
      </c>
      <c r="S172" s="11">
        <v>1</v>
      </c>
      <c r="T172" s="1" t="s">
        <v>722</v>
      </c>
      <c r="U172" s="43"/>
      <c r="V172" s="43"/>
    </row>
    <row r="173" spans="1:22" ht="36" x14ac:dyDescent="0.25">
      <c r="A173" s="14">
        <v>2</v>
      </c>
      <c r="B173" s="14">
        <v>6</v>
      </c>
      <c r="C173" s="14">
        <v>0</v>
      </c>
      <c r="D173" s="14">
        <v>0</v>
      </c>
      <c r="E173" s="14">
        <v>0</v>
      </c>
      <c r="F173" s="37" t="s">
        <v>894</v>
      </c>
      <c r="G173" s="14"/>
      <c r="H173" s="14"/>
      <c r="I173" s="14"/>
      <c r="J173" s="14"/>
      <c r="K173" s="14"/>
      <c r="L173" s="14"/>
      <c r="M173" s="14"/>
      <c r="N173" s="14"/>
      <c r="O173" s="14"/>
      <c r="P173" s="19"/>
      <c r="Q173" s="19"/>
      <c r="R173" s="46"/>
      <c r="S173" s="69"/>
      <c r="T173" s="46"/>
      <c r="U173" s="46"/>
      <c r="V173" s="46"/>
    </row>
    <row r="174" spans="1:22" ht="409.5" x14ac:dyDescent="0.25">
      <c r="A174" s="4">
        <v>2</v>
      </c>
      <c r="B174" s="4">
        <v>6</v>
      </c>
      <c r="C174" s="4">
        <v>1</v>
      </c>
      <c r="D174" s="4">
        <v>0</v>
      </c>
      <c r="E174" s="4">
        <v>0</v>
      </c>
      <c r="F174" s="58" t="s">
        <v>3079</v>
      </c>
      <c r="G174" s="4" t="s">
        <v>3080</v>
      </c>
      <c r="H174" s="173">
        <v>1</v>
      </c>
      <c r="I174" s="173">
        <v>1</v>
      </c>
      <c r="J174" s="173">
        <v>1</v>
      </c>
      <c r="K174" s="173">
        <v>1</v>
      </c>
      <c r="L174" s="189" t="s">
        <v>2757</v>
      </c>
      <c r="M174" s="187">
        <v>23</v>
      </c>
      <c r="N174" s="4" t="s">
        <v>3065</v>
      </c>
      <c r="O174" s="4" t="s">
        <v>26</v>
      </c>
      <c r="P174" s="163">
        <v>1</v>
      </c>
      <c r="Q174" s="163">
        <v>1</v>
      </c>
      <c r="R174" s="172" t="s">
        <v>3081</v>
      </c>
      <c r="S174" s="17">
        <v>1</v>
      </c>
      <c r="T174" s="172" t="s">
        <v>3082</v>
      </c>
      <c r="U174" s="44"/>
      <c r="V174" s="44"/>
    </row>
    <row r="175" spans="1:22" ht="288" x14ac:dyDescent="0.25">
      <c r="A175" s="4">
        <v>2</v>
      </c>
      <c r="B175" s="4">
        <v>6</v>
      </c>
      <c r="C175" s="4">
        <v>1</v>
      </c>
      <c r="D175" s="4">
        <v>0</v>
      </c>
      <c r="E175" s="4">
        <v>0</v>
      </c>
      <c r="F175" s="58"/>
      <c r="G175" s="4"/>
      <c r="H175" s="173"/>
      <c r="I175" s="173"/>
      <c r="J175" s="173"/>
      <c r="K175" s="173"/>
      <c r="L175" s="189" t="s">
        <v>2757</v>
      </c>
      <c r="M175" s="189">
        <v>24</v>
      </c>
      <c r="N175" s="4" t="s">
        <v>3065</v>
      </c>
      <c r="O175" s="174"/>
      <c r="P175" s="174"/>
      <c r="Q175" s="174"/>
      <c r="R175" s="27" t="s">
        <v>3083</v>
      </c>
      <c r="S175" s="17"/>
      <c r="T175" s="27" t="s">
        <v>3083</v>
      </c>
      <c r="U175" s="44"/>
      <c r="V175" s="44"/>
    </row>
    <row r="176" spans="1:22" ht="72" x14ac:dyDescent="0.25">
      <c r="A176" s="4">
        <v>2</v>
      </c>
      <c r="B176" s="4">
        <v>6</v>
      </c>
      <c r="C176" s="4">
        <v>2</v>
      </c>
      <c r="D176" s="4">
        <v>0</v>
      </c>
      <c r="E176" s="4">
        <v>0</v>
      </c>
      <c r="F176" s="58" t="s">
        <v>3084</v>
      </c>
      <c r="G176" s="4" t="s">
        <v>34</v>
      </c>
      <c r="H176" s="173">
        <v>1</v>
      </c>
      <c r="I176" s="173">
        <v>1</v>
      </c>
      <c r="J176" s="173">
        <v>1</v>
      </c>
      <c r="K176" s="173">
        <v>1</v>
      </c>
      <c r="L176" s="189" t="s">
        <v>2757</v>
      </c>
      <c r="M176" s="187">
        <v>25</v>
      </c>
      <c r="N176" s="4" t="s">
        <v>2757</v>
      </c>
      <c r="O176" s="4" t="s">
        <v>19</v>
      </c>
      <c r="P176" s="163">
        <v>1</v>
      </c>
      <c r="Q176" s="163">
        <v>1</v>
      </c>
      <c r="R176" s="172" t="s">
        <v>3085</v>
      </c>
      <c r="S176" s="17">
        <v>1</v>
      </c>
      <c r="T176" s="172" t="s">
        <v>3086</v>
      </c>
      <c r="U176" s="44"/>
      <c r="V176" s="44"/>
    </row>
    <row r="177" spans="1:22" ht="72" x14ac:dyDescent="0.25">
      <c r="A177" s="4">
        <v>2</v>
      </c>
      <c r="B177" s="4">
        <v>6</v>
      </c>
      <c r="C177" s="4">
        <v>3</v>
      </c>
      <c r="D177" s="4">
        <v>0</v>
      </c>
      <c r="E177" s="4">
        <v>0</v>
      </c>
      <c r="F177" s="58" t="s">
        <v>3087</v>
      </c>
      <c r="G177" s="4" t="s">
        <v>34</v>
      </c>
      <c r="H177" s="173">
        <v>1</v>
      </c>
      <c r="I177" s="173">
        <v>1</v>
      </c>
      <c r="J177" s="173">
        <v>1</v>
      </c>
      <c r="K177" s="173">
        <v>1</v>
      </c>
      <c r="L177" s="189" t="s">
        <v>2757</v>
      </c>
      <c r="M177" s="189">
        <v>26</v>
      </c>
      <c r="N177" s="4" t="s">
        <v>2757</v>
      </c>
      <c r="O177" s="4" t="s">
        <v>19</v>
      </c>
      <c r="P177" s="163">
        <v>1</v>
      </c>
      <c r="Q177" s="163"/>
      <c r="R177" s="172" t="s">
        <v>3088</v>
      </c>
      <c r="S177" s="17">
        <v>1</v>
      </c>
      <c r="T177" s="172" t="s">
        <v>3089</v>
      </c>
      <c r="U177" s="44"/>
      <c r="V177" s="44"/>
    </row>
    <row r="178" spans="1:22" ht="372" x14ac:dyDescent="0.25">
      <c r="A178" s="5">
        <v>2</v>
      </c>
      <c r="B178" s="5">
        <v>6</v>
      </c>
      <c r="C178" s="5">
        <v>4</v>
      </c>
      <c r="D178" s="5">
        <v>0</v>
      </c>
      <c r="E178" s="5">
        <v>0</v>
      </c>
      <c r="F178" s="95" t="s">
        <v>3464</v>
      </c>
      <c r="G178" s="6" t="s">
        <v>3465</v>
      </c>
      <c r="H178" s="15">
        <v>0.5</v>
      </c>
      <c r="I178" s="15">
        <v>0.5</v>
      </c>
      <c r="J178" s="15"/>
      <c r="K178" s="6"/>
      <c r="L178" s="207" t="s">
        <v>3380</v>
      </c>
      <c r="M178" s="205">
        <v>12</v>
      </c>
      <c r="N178" s="6" t="s">
        <v>3466</v>
      </c>
      <c r="O178" s="6" t="s">
        <v>26</v>
      </c>
      <c r="P178" s="17">
        <v>0.2</v>
      </c>
      <c r="Q178" s="17">
        <v>0.6</v>
      </c>
      <c r="R178" s="27" t="s">
        <v>3467</v>
      </c>
      <c r="S178" s="17">
        <v>0.8</v>
      </c>
      <c r="T178" s="27" t="s">
        <v>3468</v>
      </c>
      <c r="U178" s="1" t="s">
        <v>3469</v>
      </c>
      <c r="V178" s="1" t="s">
        <v>3470</v>
      </c>
    </row>
    <row r="179" spans="1:22" ht="72" x14ac:dyDescent="0.25">
      <c r="A179" s="5">
        <v>2</v>
      </c>
      <c r="B179" s="5">
        <v>6</v>
      </c>
      <c r="C179" s="5">
        <v>5</v>
      </c>
      <c r="D179" s="5">
        <v>0</v>
      </c>
      <c r="E179" s="5">
        <v>0</v>
      </c>
      <c r="F179" s="95" t="s">
        <v>895</v>
      </c>
      <c r="G179" s="6" t="s">
        <v>896</v>
      </c>
      <c r="H179" s="15">
        <v>0.75</v>
      </c>
      <c r="I179" s="15">
        <v>0.25</v>
      </c>
      <c r="J179" s="15"/>
      <c r="K179" s="6"/>
      <c r="L179" s="79" t="s">
        <v>780</v>
      </c>
      <c r="M179" s="82">
        <v>30</v>
      </c>
      <c r="N179" s="6" t="s">
        <v>897</v>
      </c>
      <c r="O179" s="6" t="s">
        <v>788</v>
      </c>
      <c r="P179" s="17"/>
      <c r="Q179" s="17"/>
      <c r="R179" s="44"/>
      <c r="S179" s="3"/>
      <c r="T179" s="44"/>
      <c r="U179" s="44"/>
      <c r="V179" s="44"/>
    </row>
    <row r="180" spans="1:22" ht="409.5" x14ac:dyDescent="0.25">
      <c r="A180" s="5">
        <v>2</v>
      </c>
      <c r="B180" s="5">
        <v>6</v>
      </c>
      <c r="C180" s="5">
        <v>5</v>
      </c>
      <c r="D180" s="5">
        <v>0</v>
      </c>
      <c r="E180" s="5">
        <v>0</v>
      </c>
      <c r="F180" s="95" t="s">
        <v>895</v>
      </c>
      <c r="G180" s="6" t="s">
        <v>896</v>
      </c>
      <c r="H180" s="15">
        <v>0.75</v>
      </c>
      <c r="I180" s="15">
        <v>0.25</v>
      </c>
      <c r="J180" s="15"/>
      <c r="K180" s="6"/>
      <c r="L180" s="207" t="s">
        <v>3380</v>
      </c>
      <c r="M180" s="208">
        <v>13</v>
      </c>
      <c r="N180" s="6" t="s">
        <v>897</v>
      </c>
      <c r="O180" s="6" t="s">
        <v>788</v>
      </c>
      <c r="P180" s="17">
        <v>0.87</v>
      </c>
      <c r="Q180" s="17">
        <v>0.13</v>
      </c>
      <c r="R180" s="27" t="s">
        <v>3471</v>
      </c>
      <c r="S180" s="17">
        <v>1</v>
      </c>
      <c r="T180" s="27" t="s">
        <v>3472</v>
      </c>
      <c r="U180" s="44"/>
      <c r="V180" s="44"/>
    </row>
    <row r="181" spans="1:22" ht="409.5" x14ac:dyDescent="0.25">
      <c r="A181" s="5">
        <v>2</v>
      </c>
      <c r="B181" s="5">
        <v>6</v>
      </c>
      <c r="C181" s="5">
        <v>5</v>
      </c>
      <c r="D181" s="5">
        <v>0</v>
      </c>
      <c r="E181" s="5">
        <v>0</v>
      </c>
      <c r="F181" s="95"/>
      <c r="G181" s="6"/>
      <c r="H181" s="15"/>
      <c r="I181" s="15"/>
      <c r="J181" s="15"/>
      <c r="K181" s="6"/>
      <c r="L181" s="207" t="s">
        <v>3380</v>
      </c>
      <c r="M181" s="205">
        <v>14</v>
      </c>
      <c r="N181" s="6" t="s">
        <v>897</v>
      </c>
      <c r="O181" s="6"/>
      <c r="P181" s="17"/>
      <c r="Q181" s="17"/>
      <c r="R181" s="27" t="s">
        <v>3473</v>
      </c>
      <c r="S181" s="3"/>
      <c r="T181" s="27" t="s">
        <v>3474</v>
      </c>
      <c r="U181" s="27"/>
      <c r="V181" s="44"/>
    </row>
    <row r="182" spans="1:22" ht="409.5" x14ac:dyDescent="0.25">
      <c r="A182" s="5">
        <v>2</v>
      </c>
      <c r="B182" s="5">
        <v>6</v>
      </c>
      <c r="C182" s="5">
        <v>5</v>
      </c>
      <c r="D182" s="5">
        <v>0</v>
      </c>
      <c r="E182" s="5">
        <v>0</v>
      </c>
      <c r="F182" s="95"/>
      <c r="G182" s="6"/>
      <c r="H182" s="15"/>
      <c r="I182" s="15"/>
      <c r="J182" s="15"/>
      <c r="K182" s="6"/>
      <c r="L182" s="207" t="s">
        <v>3380</v>
      </c>
      <c r="M182" s="208">
        <v>15</v>
      </c>
      <c r="N182" s="6" t="s">
        <v>897</v>
      </c>
      <c r="O182" s="6"/>
      <c r="P182" s="17"/>
      <c r="Q182" s="17"/>
      <c r="R182" s="27" t="s">
        <v>3475</v>
      </c>
      <c r="S182" s="3"/>
      <c r="T182" s="27" t="s">
        <v>3476</v>
      </c>
      <c r="U182" s="27"/>
      <c r="V182" s="44"/>
    </row>
    <row r="183" spans="1:22" ht="360" x14ac:dyDescent="0.25">
      <c r="A183" s="5">
        <v>2</v>
      </c>
      <c r="B183" s="5">
        <v>6</v>
      </c>
      <c r="C183" s="5">
        <v>6</v>
      </c>
      <c r="D183" s="5">
        <v>0</v>
      </c>
      <c r="E183" s="5">
        <v>0</v>
      </c>
      <c r="F183" s="95" t="s">
        <v>3477</v>
      </c>
      <c r="G183" s="6" t="s">
        <v>3478</v>
      </c>
      <c r="H183" s="201">
        <v>1</v>
      </c>
      <c r="I183" s="201">
        <v>1</v>
      </c>
      <c r="J183" s="201">
        <v>1</v>
      </c>
      <c r="K183" s="201">
        <v>1</v>
      </c>
      <c r="L183" s="207" t="s">
        <v>3380</v>
      </c>
      <c r="M183" s="205">
        <v>16</v>
      </c>
      <c r="N183" s="6" t="s">
        <v>3479</v>
      </c>
      <c r="O183" s="6" t="s">
        <v>788</v>
      </c>
      <c r="P183" s="11">
        <v>1</v>
      </c>
      <c r="Q183" s="11">
        <v>1</v>
      </c>
      <c r="R183" s="27" t="s">
        <v>3480</v>
      </c>
      <c r="S183" s="17">
        <v>1</v>
      </c>
      <c r="T183" s="27" t="s">
        <v>3481</v>
      </c>
      <c r="U183" s="44"/>
      <c r="V183" s="44"/>
    </row>
    <row r="184" spans="1:22" ht="60" x14ac:dyDescent="0.25">
      <c r="A184" s="5">
        <v>2</v>
      </c>
      <c r="B184" s="5">
        <v>6</v>
      </c>
      <c r="C184" s="5">
        <v>7</v>
      </c>
      <c r="D184" s="5">
        <v>0</v>
      </c>
      <c r="E184" s="5">
        <v>0</v>
      </c>
      <c r="F184" s="58" t="s">
        <v>3482</v>
      </c>
      <c r="G184" s="4" t="s">
        <v>3483</v>
      </c>
      <c r="H184" s="201"/>
      <c r="I184" s="201"/>
      <c r="J184" s="201"/>
      <c r="K184" s="201"/>
      <c r="L184" s="207" t="s">
        <v>3380</v>
      </c>
      <c r="M184" s="208">
        <v>17</v>
      </c>
      <c r="N184" s="4" t="s">
        <v>3484</v>
      </c>
      <c r="O184" s="4" t="s">
        <v>26</v>
      </c>
      <c r="P184" s="17"/>
      <c r="Q184" s="17"/>
      <c r="R184" s="44"/>
      <c r="S184" s="3"/>
      <c r="T184" s="44"/>
      <c r="U184" s="44"/>
      <c r="V184" s="44"/>
    </row>
    <row r="185" spans="1:22" ht="372" x14ac:dyDescent="0.25">
      <c r="A185" s="5">
        <v>2</v>
      </c>
      <c r="B185" s="5">
        <v>6</v>
      </c>
      <c r="C185" s="5">
        <v>7</v>
      </c>
      <c r="D185" s="5">
        <v>1</v>
      </c>
      <c r="E185" s="5">
        <v>0</v>
      </c>
      <c r="F185" s="58" t="s">
        <v>3485</v>
      </c>
      <c r="G185" s="4" t="s">
        <v>3483</v>
      </c>
      <c r="H185" s="201"/>
      <c r="I185" s="201">
        <v>1</v>
      </c>
      <c r="J185" s="201"/>
      <c r="K185" s="201"/>
      <c r="L185" s="207" t="s">
        <v>3380</v>
      </c>
      <c r="M185" s="205">
        <v>18</v>
      </c>
      <c r="N185" s="4" t="s">
        <v>3484</v>
      </c>
      <c r="O185" s="4" t="s">
        <v>26</v>
      </c>
      <c r="P185" s="17">
        <v>0.05</v>
      </c>
      <c r="Q185" s="17">
        <v>0</v>
      </c>
      <c r="R185" s="27" t="s">
        <v>3486</v>
      </c>
      <c r="S185" s="17">
        <v>0.05</v>
      </c>
      <c r="T185" s="27" t="s">
        <v>3487</v>
      </c>
      <c r="U185" s="27" t="s">
        <v>3488</v>
      </c>
      <c r="V185" s="27" t="s">
        <v>3489</v>
      </c>
    </row>
    <row r="186" spans="1:22" ht="252" x14ac:dyDescent="0.25">
      <c r="A186" s="5">
        <v>2</v>
      </c>
      <c r="B186" s="5">
        <v>6</v>
      </c>
      <c r="C186" s="5">
        <v>7</v>
      </c>
      <c r="D186" s="5">
        <v>2</v>
      </c>
      <c r="E186" s="5">
        <v>0</v>
      </c>
      <c r="F186" s="58" t="s">
        <v>3490</v>
      </c>
      <c r="G186" s="4" t="s">
        <v>3483</v>
      </c>
      <c r="H186" s="201"/>
      <c r="I186" s="201"/>
      <c r="J186" s="201">
        <v>1</v>
      </c>
      <c r="K186" s="201"/>
      <c r="L186" s="207" t="s">
        <v>3380</v>
      </c>
      <c r="M186" s="208">
        <v>19</v>
      </c>
      <c r="N186" s="4" t="s">
        <v>3484</v>
      </c>
      <c r="O186" s="4" t="s">
        <v>26</v>
      </c>
      <c r="P186" s="17">
        <v>0</v>
      </c>
      <c r="Q186" s="17">
        <v>0</v>
      </c>
      <c r="R186" s="27" t="s">
        <v>3491</v>
      </c>
      <c r="S186" s="17">
        <v>0</v>
      </c>
      <c r="T186" s="27" t="s">
        <v>3491</v>
      </c>
      <c r="U186" s="27" t="s">
        <v>3492</v>
      </c>
      <c r="V186" s="85" t="s">
        <v>3493</v>
      </c>
    </row>
    <row r="187" spans="1:22" ht="156" x14ac:dyDescent="0.25">
      <c r="A187" s="5">
        <v>2</v>
      </c>
      <c r="B187" s="5">
        <v>6</v>
      </c>
      <c r="C187" s="5">
        <v>7</v>
      </c>
      <c r="D187" s="5">
        <v>3</v>
      </c>
      <c r="E187" s="5">
        <v>0</v>
      </c>
      <c r="F187" s="58" t="s">
        <v>3494</v>
      </c>
      <c r="G187" s="4" t="s">
        <v>3483</v>
      </c>
      <c r="H187" s="201"/>
      <c r="I187" s="201"/>
      <c r="J187" s="201"/>
      <c r="K187" s="201">
        <v>1</v>
      </c>
      <c r="L187" s="207" t="s">
        <v>3380</v>
      </c>
      <c r="M187" s="205">
        <v>20</v>
      </c>
      <c r="N187" s="4" t="s">
        <v>3484</v>
      </c>
      <c r="O187" s="4" t="s">
        <v>26</v>
      </c>
      <c r="P187" s="17">
        <v>0</v>
      </c>
      <c r="Q187" s="17">
        <v>0</v>
      </c>
      <c r="R187" s="27" t="s">
        <v>3495</v>
      </c>
      <c r="S187" s="17">
        <v>0</v>
      </c>
      <c r="T187" s="1" t="s">
        <v>3496</v>
      </c>
      <c r="U187" s="27" t="s">
        <v>3497</v>
      </c>
      <c r="V187" s="27" t="s">
        <v>3458</v>
      </c>
    </row>
    <row r="188" spans="1:22" ht="60" x14ac:dyDescent="0.25">
      <c r="A188" s="14">
        <v>2</v>
      </c>
      <c r="B188" s="14">
        <v>7</v>
      </c>
      <c r="C188" s="14">
        <v>0</v>
      </c>
      <c r="D188" s="14">
        <v>0</v>
      </c>
      <c r="E188" s="14">
        <v>0</v>
      </c>
      <c r="F188" s="37" t="s">
        <v>898</v>
      </c>
      <c r="G188" s="14"/>
      <c r="H188" s="14"/>
      <c r="I188" s="14"/>
      <c r="J188" s="14"/>
      <c r="K188" s="14"/>
      <c r="L188" s="14"/>
      <c r="M188" s="14"/>
      <c r="N188" s="14"/>
      <c r="O188" s="14"/>
      <c r="P188" s="19"/>
      <c r="Q188" s="19"/>
      <c r="R188" s="46"/>
      <c r="S188" s="69"/>
      <c r="T188" s="46"/>
      <c r="U188" s="46"/>
      <c r="V188" s="46"/>
    </row>
    <row r="189" spans="1:22" ht="252" x14ac:dyDescent="0.25">
      <c r="A189" s="4">
        <v>2</v>
      </c>
      <c r="B189" s="4">
        <v>7</v>
      </c>
      <c r="C189" s="4">
        <v>1</v>
      </c>
      <c r="D189" s="4">
        <v>0</v>
      </c>
      <c r="E189" s="4">
        <v>0</v>
      </c>
      <c r="F189" s="171" t="s">
        <v>3090</v>
      </c>
      <c r="G189" s="4" t="s">
        <v>25</v>
      </c>
      <c r="H189" s="173">
        <v>1</v>
      </c>
      <c r="I189" s="173">
        <v>1</v>
      </c>
      <c r="J189" s="173">
        <v>1</v>
      </c>
      <c r="K189" s="173">
        <v>1</v>
      </c>
      <c r="L189" s="189" t="s">
        <v>2757</v>
      </c>
      <c r="M189" s="189">
        <v>28</v>
      </c>
      <c r="N189" s="4" t="s">
        <v>2757</v>
      </c>
      <c r="O189" s="4" t="s">
        <v>26</v>
      </c>
      <c r="P189" s="163">
        <v>1</v>
      </c>
      <c r="Q189" s="163">
        <v>1</v>
      </c>
      <c r="R189" s="171" t="s">
        <v>3091</v>
      </c>
      <c r="S189" s="17">
        <v>1</v>
      </c>
      <c r="T189" s="171" t="s">
        <v>3092</v>
      </c>
      <c r="U189" s="44"/>
      <c r="V189" s="44"/>
    </row>
    <row r="190" spans="1:22" ht="409.5" x14ac:dyDescent="0.25">
      <c r="A190" s="4">
        <v>2</v>
      </c>
      <c r="B190" s="4">
        <v>7</v>
      </c>
      <c r="C190" s="4">
        <v>2</v>
      </c>
      <c r="D190" s="4">
        <v>0</v>
      </c>
      <c r="E190" s="4">
        <v>0</v>
      </c>
      <c r="F190" s="171" t="s">
        <v>3093</v>
      </c>
      <c r="G190" s="4" t="s">
        <v>25</v>
      </c>
      <c r="H190" s="173"/>
      <c r="I190" s="173">
        <v>1</v>
      </c>
      <c r="J190" s="173">
        <v>1</v>
      </c>
      <c r="K190" s="173">
        <v>1</v>
      </c>
      <c r="L190" s="189" t="s">
        <v>2757</v>
      </c>
      <c r="M190" s="187">
        <v>29</v>
      </c>
      <c r="N190" s="4" t="s">
        <v>2795</v>
      </c>
      <c r="O190" s="4" t="s">
        <v>26</v>
      </c>
      <c r="P190" s="163">
        <v>1</v>
      </c>
      <c r="Q190" s="163">
        <v>1</v>
      </c>
      <c r="R190" s="21" t="s">
        <v>3094</v>
      </c>
      <c r="S190" s="10">
        <v>1</v>
      </c>
      <c r="T190" s="21" t="s">
        <v>3095</v>
      </c>
      <c r="U190" s="44"/>
      <c r="V190" s="44"/>
    </row>
    <row r="191" spans="1:22" ht="84" x14ac:dyDescent="0.25">
      <c r="A191" s="4">
        <v>2</v>
      </c>
      <c r="B191" s="4">
        <v>7</v>
      </c>
      <c r="C191" s="4">
        <v>3</v>
      </c>
      <c r="D191" s="4">
        <v>0</v>
      </c>
      <c r="E191" s="4">
        <v>0</v>
      </c>
      <c r="F191" s="58" t="s">
        <v>3096</v>
      </c>
      <c r="G191" s="4" t="s">
        <v>25</v>
      </c>
      <c r="H191" s="173">
        <v>1</v>
      </c>
      <c r="I191" s="173">
        <v>1</v>
      </c>
      <c r="J191" s="173">
        <v>1</v>
      </c>
      <c r="K191" s="173">
        <v>1</v>
      </c>
      <c r="L191" s="189" t="s">
        <v>2757</v>
      </c>
      <c r="M191" s="189">
        <v>30</v>
      </c>
      <c r="N191" s="4" t="s">
        <v>2757</v>
      </c>
      <c r="O191" s="4" t="s">
        <v>26</v>
      </c>
      <c r="P191" s="163">
        <v>1</v>
      </c>
      <c r="Q191" s="163">
        <v>1</v>
      </c>
      <c r="R191" s="58" t="s">
        <v>3097</v>
      </c>
      <c r="S191" s="17">
        <v>1</v>
      </c>
      <c r="T191" s="58" t="s">
        <v>3098</v>
      </c>
      <c r="U191" s="44"/>
      <c r="V191" s="44"/>
    </row>
    <row r="192" spans="1:22" ht="409.5" x14ac:dyDescent="0.25">
      <c r="A192" s="4">
        <v>2</v>
      </c>
      <c r="B192" s="4">
        <v>7</v>
      </c>
      <c r="C192" s="4">
        <v>4</v>
      </c>
      <c r="D192" s="4">
        <v>0</v>
      </c>
      <c r="E192" s="4">
        <v>0</v>
      </c>
      <c r="F192" s="58" t="s">
        <v>3099</v>
      </c>
      <c r="G192" s="4" t="s">
        <v>25</v>
      </c>
      <c r="H192" s="173">
        <v>1</v>
      </c>
      <c r="I192" s="173">
        <v>1</v>
      </c>
      <c r="J192" s="173">
        <v>1</v>
      </c>
      <c r="K192" s="173">
        <v>1</v>
      </c>
      <c r="L192" s="189" t="s">
        <v>2757</v>
      </c>
      <c r="M192" s="187">
        <v>31</v>
      </c>
      <c r="N192" s="4" t="s">
        <v>2757</v>
      </c>
      <c r="O192" s="4" t="s">
        <v>26</v>
      </c>
      <c r="P192" s="170">
        <v>1</v>
      </c>
      <c r="Q192" s="170">
        <v>1</v>
      </c>
      <c r="R192" s="58" t="s">
        <v>3100</v>
      </c>
      <c r="S192" s="11">
        <v>1</v>
      </c>
      <c r="T192" s="58" t="s">
        <v>3101</v>
      </c>
      <c r="U192" s="43"/>
      <c r="V192" s="43"/>
    </row>
    <row r="193" spans="1:22" ht="156" x14ac:dyDescent="0.25">
      <c r="A193" s="4">
        <v>2</v>
      </c>
      <c r="B193" s="4">
        <v>7</v>
      </c>
      <c r="C193" s="4">
        <v>4</v>
      </c>
      <c r="D193" s="4">
        <v>0</v>
      </c>
      <c r="E193" s="4">
        <v>0</v>
      </c>
      <c r="F193" s="58"/>
      <c r="G193" s="4"/>
      <c r="H193" s="173"/>
      <c r="I193" s="173"/>
      <c r="J193" s="173"/>
      <c r="K193" s="173"/>
      <c r="L193" s="189" t="s">
        <v>2757</v>
      </c>
      <c r="M193" s="189">
        <v>32</v>
      </c>
      <c r="N193" s="4" t="s">
        <v>2757</v>
      </c>
      <c r="O193" s="174"/>
      <c r="P193" s="174"/>
      <c r="Q193" s="174"/>
      <c r="R193" s="44"/>
      <c r="S193" s="17"/>
      <c r="T193" s="27" t="s">
        <v>3102</v>
      </c>
      <c r="U193" s="44"/>
      <c r="V193" s="44"/>
    </row>
    <row r="194" spans="1:22" ht="192" x14ac:dyDescent="0.25">
      <c r="A194" s="5">
        <v>2</v>
      </c>
      <c r="B194" s="5">
        <v>7</v>
      </c>
      <c r="C194" s="5">
        <v>5</v>
      </c>
      <c r="D194" s="5">
        <v>0</v>
      </c>
      <c r="E194" s="5">
        <v>0</v>
      </c>
      <c r="F194" s="53" t="s">
        <v>899</v>
      </c>
      <c r="G194" s="5" t="s">
        <v>900</v>
      </c>
      <c r="H194" s="10">
        <v>1</v>
      </c>
      <c r="I194" s="10">
        <v>1</v>
      </c>
      <c r="J194" s="10">
        <v>1</v>
      </c>
      <c r="K194" s="10">
        <v>1</v>
      </c>
      <c r="L194" s="79" t="s">
        <v>780</v>
      </c>
      <c r="M194" s="82">
        <v>32</v>
      </c>
      <c r="N194" s="5" t="s">
        <v>901</v>
      </c>
      <c r="O194" s="5" t="s">
        <v>788</v>
      </c>
      <c r="P194" s="17">
        <v>1</v>
      </c>
      <c r="Q194" s="17"/>
      <c r="R194" s="44"/>
      <c r="S194" s="78">
        <v>1</v>
      </c>
      <c r="T194" s="53" t="s">
        <v>902</v>
      </c>
      <c r="U194" s="44"/>
      <c r="V194" s="44"/>
    </row>
    <row r="195" spans="1:22" ht="372" x14ac:dyDescent="0.25">
      <c r="A195" s="4">
        <v>2</v>
      </c>
      <c r="B195" s="4">
        <v>7</v>
      </c>
      <c r="C195" s="4">
        <v>5</v>
      </c>
      <c r="D195" s="4">
        <v>0</v>
      </c>
      <c r="E195" s="4">
        <v>0</v>
      </c>
      <c r="F195" s="172" t="s">
        <v>899</v>
      </c>
      <c r="G195" s="4" t="s">
        <v>900</v>
      </c>
      <c r="H195" s="173">
        <v>1</v>
      </c>
      <c r="I195" s="173">
        <v>1</v>
      </c>
      <c r="J195" s="173">
        <v>1</v>
      </c>
      <c r="K195" s="173">
        <v>1</v>
      </c>
      <c r="L195" s="189" t="s">
        <v>2757</v>
      </c>
      <c r="M195" s="187">
        <v>33</v>
      </c>
      <c r="N195" s="4" t="s">
        <v>901</v>
      </c>
      <c r="O195" s="4" t="s">
        <v>788</v>
      </c>
      <c r="P195" s="163">
        <v>0.5</v>
      </c>
      <c r="Q195" s="163">
        <v>0</v>
      </c>
      <c r="R195" s="172" t="s">
        <v>3103</v>
      </c>
      <c r="S195" s="17">
        <v>0.5</v>
      </c>
      <c r="T195" s="175" t="s">
        <v>3104</v>
      </c>
      <c r="U195" s="172" t="s">
        <v>3105</v>
      </c>
      <c r="V195" s="175" t="s">
        <v>3106</v>
      </c>
    </row>
    <row r="196" spans="1:22" ht="132" x14ac:dyDescent="0.25">
      <c r="A196" s="5">
        <v>2</v>
      </c>
      <c r="B196" s="5">
        <v>7</v>
      </c>
      <c r="C196" s="5">
        <v>6</v>
      </c>
      <c r="D196" s="5">
        <v>0</v>
      </c>
      <c r="E196" s="5">
        <v>0</v>
      </c>
      <c r="F196" s="53" t="s">
        <v>903</v>
      </c>
      <c r="G196" s="5" t="s">
        <v>904</v>
      </c>
      <c r="H196" s="10">
        <v>0.1</v>
      </c>
      <c r="I196" s="10">
        <v>0.7</v>
      </c>
      <c r="J196" s="10">
        <v>0.2</v>
      </c>
      <c r="K196" s="10"/>
      <c r="L196" s="79" t="s">
        <v>780</v>
      </c>
      <c r="M196" s="80">
        <v>33</v>
      </c>
      <c r="N196" s="5" t="s">
        <v>901</v>
      </c>
      <c r="O196" s="5" t="s">
        <v>788</v>
      </c>
      <c r="P196" s="17"/>
      <c r="Q196" s="17"/>
      <c r="R196" s="44"/>
      <c r="S196" s="3"/>
      <c r="T196" s="44"/>
      <c r="U196" s="44"/>
      <c r="V196" s="44"/>
    </row>
    <row r="197" spans="1:22" ht="409.5" x14ac:dyDescent="0.25">
      <c r="A197" s="4">
        <v>2</v>
      </c>
      <c r="B197" s="4">
        <v>7</v>
      </c>
      <c r="C197" s="4">
        <v>6</v>
      </c>
      <c r="D197" s="4">
        <v>0</v>
      </c>
      <c r="E197" s="4">
        <v>0</v>
      </c>
      <c r="F197" s="172" t="s">
        <v>903</v>
      </c>
      <c r="G197" s="4" t="s">
        <v>904</v>
      </c>
      <c r="H197" s="173">
        <v>0.1</v>
      </c>
      <c r="I197" s="173">
        <v>0.7</v>
      </c>
      <c r="J197" s="173">
        <v>0.2</v>
      </c>
      <c r="K197" s="173"/>
      <c r="L197" s="189" t="s">
        <v>2757</v>
      </c>
      <c r="M197" s="189">
        <v>34</v>
      </c>
      <c r="N197" s="4" t="s">
        <v>901</v>
      </c>
      <c r="O197" s="4" t="s">
        <v>788</v>
      </c>
      <c r="P197" s="163">
        <v>0.6</v>
      </c>
      <c r="Q197" s="163">
        <v>0.25</v>
      </c>
      <c r="R197" s="58" t="s">
        <v>3107</v>
      </c>
      <c r="S197" s="17">
        <v>0.85</v>
      </c>
      <c r="T197" s="175" t="s">
        <v>3108</v>
      </c>
      <c r="U197" s="175" t="s">
        <v>3109</v>
      </c>
      <c r="V197" s="175" t="s">
        <v>3110</v>
      </c>
    </row>
    <row r="198" spans="1:22" ht="180" x14ac:dyDescent="0.25">
      <c r="A198" s="4">
        <v>2</v>
      </c>
      <c r="B198" s="4">
        <v>7</v>
      </c>
      <c r="C198" s="4">
        <v>7</v>
      </c>
      <c r="D198" s="4">
        <v>0</v>
      </c>
      <c r="E198" s="4">
        <v>0</v>
      </c>
      <c r="F198" s="58" t="s">
        <v>3111</v>
      </c>
      <c r="G198" s="4" t="s">
        <v>4</v>
      </c>
      <c r="H198" s="4"/>
      <c r="I198" s="4">
        <v>1</v>
      </c>
      <c r="J198" s="4"/>
      <c r="K198" s="4"/>
      <c r="L198" s="189" t="s">
        <v>2757</v>
      </c>
      <c r="M198" s="187">
        <v>35</v>
      </c>
      <c r="N198" s="4" t="s">
        <v>2757</v>
      </c>
      <c r="O198" s="4" t="s">
        <v>26</v>
      </c>
      <c r="P198" s="163">
        <v>1</v>
      </c>
      <c r="Q198" s="163"/>
      <c r="R198" s="172" t="s">
        <v>3072</v>
      </c>
      <c r="S198" s="17">
        <v>1</v>
      </c>
      <c r="T198" s="172" t="s">
        <v>3112</v>
      </c>
      <c r="U198" s="44"/>
      <c r="V198" s="44"/>
    </row>
    <row r="199" spans="1:22" ht="120" x14ac:dyDescent="0.25">
      <c r="A199" s="4">
        <v>2</v>
      </c>
      <c r="B199" s="4">
        <v>7</v>
      </c>
      <c r="C199" s="4">
        <v>8</v>
      </c>
      <c r="D199" s="4">
        <v>0</v>
      </c>
      <c r="E199" s="4">
        <v>0</v>
      </c>
      <c r="F199" s="58" t="s">
        <v>3113</v>
      </c>
      <c r="G199" s="4" t="s">
        <v>34</v>
      </c>
      <c r="H199" s="173">
        <v>1</v>
      </c>
      <c r="I199" s="173">
        <v>1</v>
      </c>
      <c r="J199" s="173">
        <v>1</v>
      </c>
      <c r="K199" s="173">
        <v>1</v>
      </c>
      <c r="L199" s="189" t="s">
        <v>2757</v>
      </c>
      <c r="M199" s="189">
        <v>36</v>
      </c>
      <c r="N199" s="4" t="s">
        <v>2757</v>
      </c>
      <c r="O199" s="4" t="s">
        <v>19</v>
      </c>
      <c r="P199" s="163">
        <v>1</v>
      </c>
      <c r="Q199" s="163">
        <v>1</v>
      </c>
      <c r="R199" s="171" t="s">
        <v>3114</v>
      </c>
      <c r="S199" s="17">
        <v>1</v>
      </c>
      <c r="T199" s="171" t="s">
        <v>3115</v>
      </c>
      <c r="U199" s="44"/>
      <c r="V199" s="44"/>
    </row>
    <row r="200" spans="1:22" ht="312" x14ac:dyDescent="0.25">
      <c r="A200" s="4">
        <v>2</v>
      </c>
      <c r="B200" s="4">
        <v>7</v>
      </c>
      <c r="C200" s="4">
        <v>9</v>
      </c>
      <c r="D200" s="4">
        <v>0</v>
      </c>
      <c r="E200" s="4">
        <v>0</v>
      </c>
      <c r="F200" s="171" t="s">
        <v>3116</v>
      </c>
      <c r="G200" s="4" t="s">
        <v>4</v>
      </c>
      <c r="H200" s="173">
        <v>1</v>
      </c>
      <c r="I200" s="173">
        <v>1</v>
      </c>
      <c r="J200" s="173">
        <v>1</v>
      </c>
      <c r="K200" s="173">
        <v>1</v>
      </c>
      <c r="L200" s="189" t="s">
        <v>2757</v>
      </c>
      <c r="M200" s="187">
        <v>37</v>
      </c>
      <c r="N200" s="4" t="s">
        <v>2757</v>
      </c>
      <c r="O200" s="4" t="s">
        <v>19</v>
      </c>
      <c r="P200" s="163">
        <v>1</v>
      </c>
      <c r="Q200" s="163">
        <v>1</v>
      </c>
      <c r="R200" s="171" t="s">
        <v>3117</v>
      </c>
      <c r="S200" s="17">
        <v>1</v>
      </c>
      <c r="T200" s="171" t="s">
        <v>3118</v>
      </c>
      <c r="U200" s="44"/>
      <c r="V200" s="44"/>
    </row>
    <row r="201" spans="1:22" ht="408" x14ac:dyDescent="0.25">
      <c r="A201" s="4">
        <v>2</v>
      </c>
      <c r="B201" s="4">
        <v>7</v>
      </c>
      <c r="C201" s="4">
        <v>10</v>
      </c>
      <c r="D201" s="4">
        <v>0</v>
      </c>
      <c r="E201" s="4">
        <v>0</v>
      </c>
      <c r="F201" s="171" t="s">
        <v>3119</v>
      </c>
      <c r="G201" s="4" t="s">
        <v>3120</v>
      </c>
      <c r="H201" s="173">
        <v>0.2</v>
      </c>
      <c r="I201" s="173">
        <v>0.8</v>
      </c>
      <c r="J201" s="173"/>
      <c r="K201" s="173"/>
      <c r="L201" s="189" t="s">
        <v>2757</v>
      </c>
      <c r="M201" s="189">
        <v>38</v>
      </c>
      <c r="N201" s="4" t="s">
        <v>3121</v>
      </c>
      <c r="O201" s="4" t="s">
        <v>26</v>
      </c>
      <c r="P201" s="163"/>
      <c r="Q201" s="163"/>
      <c r="R201" s="171" t="s">
        <v>3122</v>
      </c>
      <c r="S201" s="17">
        <v>1</v>
      </c>
      <c r="T201" s="171" t="s">
        <v>3123</v>
      </c>
      <c r="U201" s="44"/>
      <c r="V201" s="44"/>
    </row>
    <row r="202" spans="1:22" ht="312" x14ac:dyDescent="0.25">
      <c r="A202" s="5">
        <v>2</v>
      </c>
      <c r="B202" s="5">
        <v>7</v>
      </c>
      <c r="C202" s="5">
        <v>11</v>
      </c>
      <c r="D202" s="5">
        <v>0</v>
      </c>
      <c r="E202" s="5">
        <v>0</v>
      </c>
      <c r="F202" s="30" t="s">
        <v>2735</v>
      </c>
      <c r="G202" s="6" t="s">
        <v>2736</v>
      </c>
      <c r="H202" s="10">
        <v>1</v>
      </c>
      <c r="I202" s="10">
        <v>1</v>
      </c>
      <c r="J202" s="10">
        <v>1</v>
      </c>
      <c r="K202" s="10">
        <v>1</v>
      </c>
      <c r="L202" s="150" t="s">
        <v>2223</v>
      </c>
      <c r="M202" s="142">
        <v>2</v>
      </c>
      <c r="N202" s="5" t="s">
        <v>2223</v>
      </c>
      <c r="O202" s="5" t="s">
        <v>788</v>
      </c>
      <c r="P202" s="17">
        <v>0.5</v>
      </c>
      <c r="Q202" s="17">
        <v>0.5</v>
      </c>
      <c r="R202" s="152" t="s">
        <v>2737</v>
      </c>
      <c r="S202" s="17">
        <v>0.5</v>
      </c>
      <c r="T202" s="152" t="s">
        <v>2738</v>
      </c>
      <c r="U202" s="44"/>
      <c r="V202" s="152" t="s">
        <v>2739</v>
      </c>
    </row>
    <row r="203" spans="1:22" ht="36" x14ac:dyDescent="0.25">
      <c r="A203" s="48">
        <v>2</v>
      </c>
      <c r="B203" s="48">
        <v>8</v>
      </c>
      <c r="C203" s="48">
        <v>0</v>
      </c>
      <c r="D203" s="48">
        <v>0</v>
      </c>
      <c r="E203" s="48">
        <v>0</v>
      </c>
      <c r="F203" s="49" t="s">
        <v>2098</v>
      </c>
      <c r="G203" s="18"/>
      <c r="H203" s="18"/>
      <c r="I203" s="18"/>
      <c r="J203" s="18"/>
      <c r="K203" s="18"/>
      <c r="L203" s="18"/>
      <c r="M203" s="18"/>
      <c r="N203" s="18"/>
      <c r="O203" s="18"/>
      <c r="P203" s="124"/>
      <c r="Q203" s="124"/>
      <c r="R203" s="46"/>
      <c r="S203" s="69"/>
      <c r="T203" s="46"/>
      <c r="U203" s="46"/>
      <c r="V203" s="46"/>
    </row>
    <row r="204" spans="1:22" s="29" customFormat="1" ht="84" x14ac:dyDescent="0.25">
      <c r="A204" s="115">
        <v>2</v>
      </c>
      <c r="B204" s="115">
        <v>8</v>
      </c>
      <c r="C204" s="115">
        <v>1</v>
      </c>
      <c r="D204" s="115">
        <v>0</v>
      </c>
      <c r="E204" s="115">
        <v>0</v>
      </c>
      <c r="F204" s="39" t="s">
        <v>2099</v>
      </c>
      <c r="G204" s="6" t="s">
        <v>2100</v>
      </c>
      <c r="H204" s="6">
        <v>6</v>
      </c>
      <c r="I204" s="6">
        <v>6</v>
      </c>
      <c r="J204" s="6">
        <v>6</v>
      </c>
      <c r="K204" s="6">
        <v>6</v>
      </c>
      <c r="L204" s="135" t="s">
        <v>1882</v>
      </c>
      <c r="M204" s="126">
        <v>14</v>
      </c>
      <c r="N204" s="6" t="s">
        <v>1882</v>
      </c>
      <c r="O204" s="6" t="s">
        <v>2101</v>
      </c>
      <c r="P204" s="128">
        <v>0.75</v>
      </c>
      <c r="Q204" s="128">
        <v>1</v>
      </c>
      <c r="R204" s="85" t="s">
        <v>2102</v>
      </c>
      <c r="S204" s="128">
        <v>1</v>
      </c>
      <c r="T204" s="85" t="s">
        <v>2103</v>
      </c>
      <c r="U204" s="129"/>
      <c r="V204" s="129"/>
    </row>
    <row r="205" spans="1:22" ht="132" x14ac:dyDescent="0.25">
      <c r="A205" s="115">
        <v>2</v>
      </c>
      <c r="B205" s="115">
        <v>8</v>
      </c>
      <c r="C205" s="115">
        <v>2</v>
      </c>
      <c r="D205" s="115">
        <v>0</v>
      </c>
      <c r="E205" s="115">
        <v>0</v>
      </c>
      <c r="F205" s="39" t="s">
        <v>2104</v>
      </c>
      <c r="G205" s="6" t="s">
        <v>2105</v>
      </c>
      <c r="H205" s="15"/>
      <c r="I205" s="15">
        <v>1</v>
      </c>
      <c r="J205" s="15">
        <v>1</v>
      </c>
      <c r="K205" s="15">
        <v>1</v>
      </c>
      <c r="L205" s="135" t="s">
        <v>1882</v>
      </c>
      <c r="M205" s="136">
        <v>15</v>
      </c>
      <c r="N205" s="6" t="s">
        <v>2106</v>
      </c>
      <c r="O205" s="6" t="s">
        <v>2107</v>
      </c>
      <c r="P205" s="128">
        <v>0.75</v>
      </c>
      <c r="Q205" s="128">
        <v>1</v>
      </c>
      <c r="R205" s="85" t="s">
        <v>2108</v>
      </c>
      <c r="S205" s="128">
        <v>1</v>
      </c>
      <c r="T205" s="85" t="s">
        <v>2109</v>
      </c>
      <c r="U205" s="129"/>
      <c r="V205" s="129"/>
    </row>
    <row r="206" spans="1:22" ht="168" x14ac:dyDescent="0.25">
      <c r="A206" s="8">
        <v>2</v>
      </c>
      <c r="B206" s="8">
        <v>8</v>
      </c>
      <c r="C206" s="8">
        <v>3</v>
      </c>
      <c r="D206" s="8">
        <v>0</v>
      </c>
      <c r="E206" s="8">
        <v>0</v>
      </c>
      <c r="F206" s="21" t="s">
        <v>2110</v>
      </c>
      <c r="G206" s="5" t="s">
        <v>2105</v>
      </c>
      <c r="H206" s="10"/>
      <c r="I206" s="10"/>
      <c r="J206" s="10"/>
      <c r="K206" s="8">
        <v>50</v>
      </c>
      <c r="L206" s="135" t="s">
        <v>1882</v>
      </c>
      <c r="M206" s="126">
        <v>16</v>
      </c>
      <c r="N206" s="5" t="s">
        <v>1941</v>
      </c>
      <c r="O206" s="5" t="s">
        <v>1980</v>
      </c>
      <c r="P206" s="54"/>
      <c r="Q206" s="54">
        <v>0</v>
      </c>
      <c r="R206" s="1" t="s">
        <v>2111</v>
      </c>
      <c r="S206" s="54">
        <v>0</v>
      </c>
      <c r="T206" s="1" t="s">
        <v>2111</v>
      </c>
      <c r="U206" s="1" t="s">
        <v>2112</v>
      </c>
      <c r="V206" s="1" t="s">
        <v>2113</v>
      </c>
    </row>
    <row r="207" spans="1:22" ht="96" x14ac:dyDescent="0.25">
      <c r="A207" s="115">
        <v>2</v>
      </c>
      <c r="B207" s="115">
        <v>8</v>
      </c>
      <c r="C207" s="115">
        <v>4</v>
      </c>
      <c r="D207" s="115">
        <v>0</v>
      </c>
      <c r="E207" s="115">
        <v>0</v>
      </c>
      <c r="F207" s="39" t="s">
        <v>2114</v>
      </c>
      <c r="G207" s="6" t="s">
        <v>2115</v>
      </c>
      <c r="H207" s="15"/>
      <c r="I207" s="15">
        <v>1</v>
      </c>
      <c r="J207" s="15"/>
      <c r="K207" s="15">
        <v>1</v>
      </c>
      <c r="L207" s="135" t="s">
        <v>1882</v>
      </c>
      <c r="M207" s="136">
        <v>17</v>
      </c>
      <c r="N207" s="6" t="s">
        <v>2116</v>
      </c>
      <c r="O207" s="6"/>
      <c r="P207" s="128">
        <v>0.25</v>
      </c>
      <c r="Q207" s="128">
        <v>0.25</v>
      </c>
      <c r="R207" s="85" t="s">
        <v>2117</v>
      </c>
      <c r="S207" s="128">
        <v>0.25</v>
      </c>
      <c r="T207" s="85" t="s">
        <v>2118</v>
      </c>
      <c r="U207" s="85" t="s">
        <v>2119</v>
      </c>
      <c r="V207" s="85" t="s">
        <v>2120</v>
      </c>
    </row>
    <row r="208" spans="1:22" ht="60" x14ac:dyDescent="0.25">
      <c r="A208" s="115">
        <v>2</v>
      </c>
      <c r="B208" s="115">
        <v>8</v>
      </c>
      <c r="C208" s="115">
        <v>5</v>
      </c>
      <c r="D208" s="115">
        <v>0</v>
      </c>
      <c r="E208" s="115">
        <v>0</v>
      </c>
      <c r="F208" s="39" t="s">
        <v>2121</v>
      </c>
      <c r="G208" s="6" t="s">
        <v>2122</v>
      </c>
      <c r="H208" s="15"/>
      <c r="I208" s="15">
        <v>1</v>
      </c>
      <c r="J208" s="15"/>
      <c r="K208" s="15">
        <v>1</v>
      </c>
      <c r="L208" s="135" t="s">
        <v>1882</v>
      </c>
      <c r="M208" s="126">
        <v>18</v>
      </c>
      <c r="N208" s="6" t="s">
        <v>1882</v>
      </c>
      <c r="O208" s="6" t="s">
        <v>2107</v>
      </c>
      <c r="P208" s="128">
        <v>0</v>
      </c>
      <c r="Q208" s="128">
        <v>1</v>
      </c>
      <c r="R208" s="85" t="s">
        <v>2123</v>
      </c>
      <c r="S208" s="128">
        <v>1</v>
      </c>
      <c r="T208" s="85" t="s">
        <v>2124</v>
      </c>
      <c r="U208" s="129"/>
      <c r="V208" s="129"/>
    </row>
    <row r="209" spans="1:22" ht="252" x14ac:dyDescent="0.25">
      <c r="A209" s="115">
        <v>2</v>
      </c>
      <c r="B209" s="115">
        <v>8</v>
      </c>
      <c r="C209" s="115">
        <v>6</v>
      </c>
      <c r="D209" s="115">
        <v>0</v>
      </c>
      <c r="E209" s="115">
        <v>0</v>
      </c>
      <c r="F209" s="39" t="s">
        <v>2125</v>
      </c>
      <c r="G209" s="6" t="s">
        <v>2126</v>
      </c>
      <c r="H209" s="6">
        <v>1250</v>
      </c>
      <c r="I209" s="6">
        <v>1250</v>
      </c>
      <c r="J209" s="6">
        <v>1250</v>
      </c>
      <c r="K209" s="6">
        <v>1250</v>
      </c>
      <c r="L209" s="135" t="s">
        <v>1882</v>
      </c>
      <c r="M209" s="136">
        <v>19</v>
      </c>
      <c r="N209" s="6" t="s">
        <v>1882</v>
      </c>
      <c r="O209" s="6" t="s">
        <v>2127</v>
      </c>
      <c r="P209" s="128">
        <v>0.65</v>
      </c>
      <c r="Q209" s="128">
        <v>1</v>
      </c>
      <c r="R209" s="85" t="s">
        <v>2128</v>
      </c>
      <c r="S209" s="128">
        <v>0.73</v>
      </c>
      <c r="T209" s="85" t="s">
        <v>2129</v>
      </c>
      <c r="U209" s="85" t="s">
        <v>2130</v>
      </c>
      <c r="V209" s="85" t="s">
        <v>2131</v>
      </c>
    </row>
    <row r="210" spans="1:22" ht="156" x14ac:dyDescent="0.25">
      <c r="A210" s="8">
        <v>2</v>
      </c>
      <c r="B210" s="8">
        <v>8</v>
      </c>
      <c r="C210" s="8">
        <v>7</v>
      </c>
      <c r="D210" s="8">
        <v>0</v>
      </c>
      <c r="E210" s="8">
        <v>0</v>
      </c>
      <c r="F210" s="21" t="s">
        <v>2132</v>
      </c>
      <c r="G210" s="5" t="s">
        <v>2133</v>
      </c>
      <c r="H210" s="5">
        <v>187</v>
      </c>
      <c r="I210" s="5">
        <v>188</v>
      </c>
      <c r="J210" s="5">
        <v>187</v>
      </c>
      <c r="K210" s="5">
        <v>188</v>
      </c>
      <c r="L210" s="135" t="s">
        <v>1882</v>
      </c>
      <c r="M210" s="126">
        <v>20</v>
      </c>
      <c r="N210" s="5" t="s">
        <v>1882</v>
      </c>
      <c r="O210" s="5" t="s">
        <v>2127</v>
      </c>
      <c r="P210" s="54">
        <v>1</v>
      </c>
      <c r="Q210" s="54">
        <v>1</v>
      </c>
      <c r="R210" s="1" t="s">
        <v>2134</v>
      </c>
      <c r="S210" s="54">
        <v>1</v>
      </c>
      <c r="T210" s="1" t="s">
        <v>2135</v>
      </c>
      <c r="U210" s="43"/>
      <c r="V210" s="43"/>
    </row>
    <row r="211" spans="1:22" ht="144" x14ac:dyDescent="0.25">
      <c r="A211" s="8">
        <v>2</v>
      </c>
      <c r="B211" s="8">
        <v>8</v>
      </c>
      <c r="C211" s="8">
        <v>8</v>
      </c>
      <c r="D211" s="8">
        <v>0</v>
      </c>
      <c r="E211" s="8">
        <v>0</v>
      </c>
      <c r="F211" s="21" t="s">
        <v>2136</v>
      </c>
      <c r="G211" s="5" t="s">
        <v>2137</v>
      </c>
      <c r="H211" s="10">
        <v>1</v>
      </c>
      <c r="I211" s="10">
        <v>1</v>
      </c>
      <c r="J211" s="10">
        <v>1</v>
      </c>
      <c r="K211" s="10">
        <v>1</v>
      </c>
      <c r="L211" s="135" t="s">
        <v>1882</v>
      </c>
      <c r="M211" s="136">
        <v>21</v>
      </c>
      <c r="N211" s="5" t="s">
        <v>1941</v>
      </c>
      <c r="O211" s="5" t="s">
        <v>2138</v>
      </c>
      <c r="P211" s="54">
        <v>1</v>
      </c>
      <c r="Q211" s="54">
        <v>1</v>
      </c>
      <c r="R211" s="1" t="s">
        <v>2139</v>
      </c>
      <c r="S211" s="54">
        <v>1</v>
      </c>
      <c r="T211" s="1" t="s">
        <v>2140</v>
      </c>
      <c r="U211" s="43"/>
      <c r="V211" s="43"/>
    </row>
    <row r="212" spans="1:22" ht="84" x14ac:dyDescent="0.25">
      <c r="A212" s="115">
        <v>2</v>
      </c>
      <c r="B212" s="115">
        <v>8</v>
      </c>
      <c r="C212" s="115">
        <v>9</v>
      </c>
      <c r="D212" s="115">
        <v>0</v>
      </c>
      <c r="E212" s="115">
        <v>0</v>
      </c>
      <c r="F212" s="26" t="s">
        <v>2141</v>
      </c>
      <c r="G212" s="6" t="s">
        <v>2142</v>
      </c>
      <c r="H212" s="15">
        <v>1</v>
      </c>
      <c r="I212" s="15">
        <v>1</v>
      </c>
      <c r="J212" s="15">
        <v>1</v>
      </c>
      <c r="K212" s="15">
        <v>1</v>
      </c>
      <c r="L212" s="135" t="s">
        <v>1882</v>
      </c>
      <c r="M212" s="126">
        <v>22</v>
      </c>
      <c r="N212" s="6" t="s">
        <v>1882</v>
      </c>
      <c r="O212" s="6" t="s">
        <v>2143</v>
      </c>
      <c r="P212" s="128">
        <v>1</v>
      </c>
      <c r="Q212" s="128">
        <v>1</v>
      </c>
      <c r="R212" s="85" t="s">
        <v>2144</v>
      </c>
      <c r="S212" s="128">
        <v>1</v>
      </c>
      <c r="T212" s="85" t="s">
        <v>2145</v>
      </c>
      <c r="U212" s="129"/>
      <c r="V212" s="129"/>
    </row>
    <row r="213" spans="1:22" ht="60" x14ac:dyDescent="0.25">
      <c r="A213" s="115">
        <v>2</v>
      </c>
      <c r="B213" s="115">
        <v>8</v>
      </c>
      <c r="C213" s="115">
        <v>10</v>
      </c>
      <c r="D213" s="115">
        <v>0</v>
      </c>
      <c r="E213" s="115">
        <v>0</v>
      </c>
      <c r="F213" s="39" t="s">
        <v>2146</v>
      </c>
      <c r="G213" s="6" t="s">
        <v>2147</v>
      </c>
      <c r="H213" s="15">
        <v>1</v>
      </c>
      <c r="I213" s="15">
        <v>1</v>
      </c>
      <c r="J213" s="15">
        <v>1</v>
      </c>
      <c r="K213" s="15">
        <v>1</v>
      </c>
      <c r="L213" s="135" t="s">
        <v>1882</v>
      </c>
      <c r="M213" s="136">
        <v>23</v>
      </c>
      <c r="N213" s="6" t="s">
        <v>1882</v>
      </c>
      <c r="O213" s="6" t="s">
        <v>2148</v>
      </c>
      <c r="P213" s="128">
        <v>1</v>
      </c>
      <c r="Q213" s="128">
        <v>1</v>
      </c>
      <c r="R213" s="85" t="s">
        <v>2149</v>
      </c>
      <c r="S213" s="128">
        <v>1</v>
      </c>
      <c r="T213" s="85" t="s">
        <v>2150</v>
      </c>
      <c r="U213" s="129"/>
      <c r="V213" s="129"/>
    </row>
    <row r="214" spans="1:22" ht="60" x14ac:dyDescent="0.25">
      <c r="A214" s="115">
        <v>2</v>
      </c>
      <c r="B214" s="115">
        <v>8</v>
      </c>
      <c r="C214" s="115">
        <v>11</v>
      </c>
      <c r="D214" s="115">
        <v>0</v>
      </c>
      <c r="E214" s="115">
        <v>0</v>
      </c>
      <c r="F214" s="39" t="s">
        <v>2151</v>
      </c>
      <c r="G214" s="6" t="s">
        <v>2152</v>
      </c>
      <c r="H214" s="15">
        <v>1</v>
      </c>
      <c r="I214" s="15">
        <v>1</v>
      </c>
      <c r="J214" s="15">
        <v>1</v>
      </c>
      <c r="K214" s="15">
        <v>1</v>
      </c>
      <c r="L214" s="135" t="s">
        <v>1882</v>
      </c>
      <c r="M214" s="126">
        <v>24</v>
      </c>
      <c r="N214" s="6" t="s">
        <v>1882</v>
      </c>
      <c r="O214" s="6" t="s">
        <v>1980</v>
      </c>
      <c r="P214" s="128">
        <v>1</v>
      </c>
      <c r="Q214" s="128">
        <v>1</v>
      </c>
      <c r="R214" s="85" t="s">
        <v>2153</v>
      </c>
      <c r="S214" s="128">
        <v>1</v>
      </c>
      <c r="T214" s="85" t="s">
        <v>2154</v>
      </c>
      <c r="U214" s="129"/>
      <c r="V214" s="129"/>
    </row>
    <row r="215" spans="1:22" ht="72" x14ac:dyDescent="0.25">
      <c r="A215" s="115">
        <v>2</v>
      </c>
      <c r="B215" s="115">
        <v>8</v>
      </c>
      <c r="C215" s="115">
        <v>12</v>
      </c>
      <c r="D215" s="115">
        <v>0</v>
      </c>
      <c r="E215" s="115">
        <v>0</v>
      </c>
      <c r="F215" s="39" t="s">
        <v>2155</v>
      </c>
      <c r="G215" s="6" t="s">
        <v>2156</v>
      </c>
      <c r="H215" s="6"/>
      <c r="I215" s="15">
        <v>1</v>
      </c>
      <c r="J215" s="15">
        <v>1</v>
      </c>
      <c r="K215" s="15">
        <v>1</v>
      </c>
      <c r="L215" s="135" t="s">
        <v>1882</v>
      </c>
      <c r="M215" s="136">
        <v>25</v>
      </c>
      <c r="N215" s="6" t="s">
        <v>1882</v>
      </c>
      <c r="O215" s="6" t="s">
        <v>1980</v>
      </c>
      <c r="P215" s="128">
        <v>0.25</v>
      </c>
      <c r="Q215" s="128">
        <v>0.25</v>
      </c>
      <c r="R215" s="85" t="s">
        <v>2157</v>
      </c>
      <c r="S215" s="128">
        <v>0.25</v>
      </c>
      <c r="T215" s="85" t="s">
        <v>2158</v>
      </c>
      <c r="U215" s="85" t="s">
        <v>2159</v>
      </c>
      <c r="V215" s="85" t="s">
        <v>2160</v>
      </c>
    </row>
    <row r="216" spans="1:22" ht="132" x14ac:dyDescent="0.25">
      <c r="A216" s="115">
        <v>2</v>
      </c>
      <c r="B216" s="115">
        <v>8</v>
      </c>
      <c r="C216" s="115">
        <v>13</v>
      </c>
      <c r="D216" s="115">
        <v>0</v>
      </c>
      <c r="E216" s="115">
        <v>0</v>
      </c>
      <c r="F216" s="39" t="s">
        <v>2161</v>
      </c>
      <c r="G216" s="6" t="s">
        <v>1030</v>
      </c>
      <c r="H216" s="52">
        <v>1</v>
      </c>
      <c r="I216" s="52">
        <v>1</v>
      </c>
      <c r="J216" s="52">
        <v>1</v>
      </c>
      <c r="K216" s="52">
        <v>1</v>
      </c>
      <c r="L216" s="135" t="s">
        <v>1882</v>
      </c>
      <c r="M216" s="126">
        <v>26</v>
      </c>
      <c r="N216" s="6" t="s">
        <v>1882</v>
      </c>
      <c r="O216" s="6" t="s">
        <v>1980</v>
      </c>
      <c r="P216" s="128">
        <v>0.75</v>
      </c>
      <c r="Q216" s="128">
        <v>0.01</v>
      </c>
      <c r="R216" s="85" t="s">
        <v>2162</v>
      </c>
      <c r="S216" s="128">
        <v>0.75</v>
      </c>
      <c r="T216" s="85" t="s">
        <v>2163</v>
      </c>
      <c r="U216" s="85" t="s">
        <v>2164</v>
      </c>
      <c r="V216" s="85" t="s">
        <v>2165</v>
      </c>
    </row>
    <row r="217" spans="1:22" ht="96" x14ac:dyDescent="0.25">
      <c r="A217" s="115">
        <v>2</v>
      </c>
      <c r="B217" s="115">
        <v>8</v>
      </c>
      <c r="C217" s="115">
        <v>14</v>
      </c>
      <c r="D217" s="115">
        <v>0</v>
      </c>
      <c r="E217" s="115">
        <v>0</v>
      </c>
      <c r="F217" s="26" t="s">
        <v>2166</v>
      </c>
      <c r="G217" s="6" t="s">
        <v>2167</v>
      </c>
      <c r="H217" s="15">
        <v>1</v>
      </c>
      <c r="I217" s="15">
        <v>1</v>
      </c>
      <c r="J217" s="15">
        <v>1</v>
      </c>
      <c r="K217" s="15">
        <v>1</v>
      </c>
      <c r="L217" s="135" t="s">
        <v>1882</v>
      </c>
      <c r="M217" s="136">
        <v>27</v>
      </c>
      <c r="N217" s="6" t="s">
        <v>1882</v>
      </c>
      <c r="O217" s="6" t="s">
        <v>2127</v>
      </c>
      <c r="P217" s="128">
        <v>0.75</v>
      </c>
      <c r="Q217" s="128">
        <v>1</v>
      </c>
      <c r="R217" s="85" t="s">
        <v>2168</v>
      </c>
      <c r="S217" s="128">
        <v>1</v>
      </c>
      <c r="T217" s="85" t="s">
        <v>2169</v>
      </c>
      <c r="U217" s="129"/>
      <c r="V217" s="129"/>
    </row>
    <row r="218" spans="1:22" ht="144" x14ac:dyDescent="0.25">
      <c r="A218" s="115">
        <v>2</v>
      </c>
      <c r="B218" s="115">
        <v>8</v>
      </c>
      <c r="C218" s="115">
        <v>15</v>
      </c>
      <c r="D218" s="115">
        <v>0</v>
      </c>
      <c r="E218" s="115">
        <v>0</v>
      </c>
      <c r="F218" s="39" t="s">
        <v>2170</v>
      </c>
      <c r="G218" s="6" t="s">
        <v>2171</v>
      </c>
      <c r="H218" s="15">
        <v>1</v>
      </c>
      <c r="I218" s="15">
        <v>1</v>
      </c>
      <c r="J218" s="15">
        <v>1</v>
      </c>
      <c r="K218" s="15">
        <v>1</v>
      </c>
      <c r="L218" s="135" t="s">
        <v>1882</v>
      </c>
      <c r="M218" s="126">
        <v>28</v>
      </c>
      <c r="N218" s="6" t="s">
        <v>1882</v>
      </c>
      <c r="O218" s="6" t="s">
        <v>2172</v>
      </c>
      <c r="P218" s="128">
        <v>1</v>
      </c>
      <c r="Q218" s="128">
        <v>1</v>
      </c>
      <c r="R218" s="85" t="s">
        <v>2173</v>
      </c>
      <c r="S218" s="128">
        <v>1</v>
      </c>
      <c r="T218" s="85" t="s">
        <v>2174</v>
      </c>
      <c r="U218" s="129"/>
      <c r="V218" s="129"/>
    </row>
    <row r="219" spans="1:22" ht="156" x14ac:dyDescent="0.25">
      <c r="A219" s="115">
        <v>2</v>
      </c>
      <c r="B219" s="115">
        <v>8</v>
      </c>
      <c r="C219" s="115">
        <v>16</v>
      </c>
      <c r="D219" s="115">
        <v>0</v>
      </c>
      <c r="E219" s="115">
        <v>0</v>
      </c>
      <c r="F219" s="39" t="s">
        <v>2175</v>
      </c>
      <c r="G219" s="6" t="s">
        <v>2176</v>
      </c>
      <c r="H219" s="138">
        <v>1</v>
      </c>
      <c r="I219" s="138">
        <v>1</v>
      </c>
      <c r="J219" s="138">
        <v>1</v>
      </c>
      <c r="K219" s="138">
        <v>1</v>
      </c>
      <c r="L219" s="135" t="s">
        <v>1882</v>
      </c>
      <c r="M219" s="136">
        <v>29</v>
      </c>
      <c r="N219" s="6" t="s">
        <v>1882</v>
      </c>
      <c r="O219" s="6" t="s">
        <v>2172</v>
      </c>
      <c r="P219" s="128">
        <v>1</v>
      </c>
      <c r="Q219" s="128">
        <v>1</v>
      </c>
      <c r="R219" s="85" t="s">
        <v>2177</v>
      </c>
      <c r="S219" s="128">
        <v>1</v>
      </c>
      <c r="T219" s="85" t="s">
        <v>2178</v>
      </c>
      <c r="U219" s="129"/>
      <c r="V219" s="129"/>
    </row>
    <row r="220" spans="1:22" ht="24" x14ac:dyDescent="0.25">
      <c r="A220" s="214"/>
      <c r="B220" s="214"/>
      <c r="C220" s="214"/>
      <c r="D220" s="214"/>
      <c r="E220" s="214"/>
      <c r="F220" s="215" t="s">
        <v>1834</v>
      </c>
      <c r="G220" s="214"/>
      <c r="H220" s="216"/>
      <c r="I220" s="216"/>
      <c r="J220" s="216"/>
      <c r="K220" s="216"/>
      <c r="L220" s="217"/>
      <c r="M220" s="218"/>
      <c r="N220" s="214"/>
      <c r="O220" s="214"/>
      <c r="P220" s="219"/>
      <c r="Q220" s="219"/>
      <c r="R220" s="220"/>
      <c r="S220" s="219"/>
      <c r="T220" s="221"/>
      <c r="U220" s="221"/>
      <c r="V220" s="221"/>
    </row>
    <row r="221" spans="1:22" ht="84" x14ac:dyDescent="0.25">
      <c r="A221" s="13"/>
      <c r="B221" s="13"/>
      <c r="C221" s="13"/>
      <c r="D221" s="13"/>
      <c r="E221" s="13"/>
      <c r="F221" s="43" t="s">
        <v>355</v>
      </c>
      <c r="G221" s="13"/>
      <c r="H221" s="13"/>
      <c r="I221" s="13"/>
      <c r="J221" s="13"/>
      <c r="K221" s="13"/>
      <c r="L221" s="67" t="s">
        <v>72</v>
      </c>
      <c r="M221" s="68">
        <v>105</v>
      </c>
      <c r="N221" s="13"/>
      <c r="O221" s="13"/>
      <c r="P221" s="11">
        <v>1</v>
      </c>
      <c r="Q221" s="11"/>
      <c r="R221" s="1" t="s">
        <v>376</v>
      </c>
      <c r="S221" s="11">
        <v>1</v>
      </c>
      <c r="T221" s="1" t="s">
        <v>724</v>
      </c>
      <c r="U221" s="43"/>
      <c r="V221" s="43"/>
    </row>
    <row r="222" spans="1:22" ht="72" x14ac:dyDescent="0.25">
      <c r="A222" s="13"/>
      <c r="B222" s="13"/>
      <c r="C222" s="13"/>
      <c r="D222" s="13"/>
      <c r="E222" s="13"/>
      <c r="F222" s="43" t="s">
        <v>356</v>
      </c>
      <c r="G222" s="13"/>
      <c r="H222" s="13"/>
      <c r="I222" s="13"/>
      <c r="J222" s="13"/>
      <c r="K222" s="13"/>
      <c r="L222" s="67" t="s">
        <v>72</v>
      </c>
      <c r="M222" s="66">
        <v>106</v>
      </c>
      <c r="N222" s="13"/>
      <c r="O222" s="13"/>
      <c r="P222" s="11">
        <v>1</v>
      </c>
      <c r="Q222" s="11"/>
      <c r="R222" s="1" t="s">
        <v>723</v>
      </c>
      <c r="S222" s="11">
        <v>1</v>
      </c>
      <c r="T222" s="1" t="s">
        <v>723</v>
      </c>
      <c r="U222" s="43"/>
      <c r="V222" s="43"/>
    </row>
    <row r="223" spans="1:22" ht="336" x14ac:dyDescent="0.25">
      <c r="A223" s="13"/>
      <c r="B223" s="13"/>
      <c r="C223" s="13"/>
      <c r="D223" s="13"/>
      <c r="E223" s="13"/>
      <c r="F223" s="72" t="s">
        <v>361</v>
      </c>
      <c r="G223" s="13"/>
      <c r="H223" s="13"/>
      <c r="I223" s="13"/>
      <c r="J223" s="13"/>
      <c r="K223" s="13"/>
      <c r="L223" s="67" t="s">
        <v>72</v>
      </c>
      <c r="M223" s="68">
        <v>107</v>
      </c>
      <c r="N223" s="13"/>
      <c r="O223" s="13"/>
      <c r="P223" s="11">
        <v>0.8</v>
      </c>
      <c r="Q223" s="11">
        <v>0.2</v>
      </c>
      <c r="R223" s="1" t="s">
        <v>725</v>
      </c>
      <c r="S223" s="11">
        <v>1</v>
      </c>
      <c r="T223" s="1" t="s">
        <v>726</v>
      </c>
      <c r="U223" s="43"/>
      <c r="V223" s="43"/>
    </row>
    <row r="224" spans="1:22" ht="264" x14ac:dyDescent="0.25">
      <c r="A224" s="13"/>
      <c r="B224" s="13"/>
      <c r="C224" s="13"/>
      <c r="D224" s="13"/>
      <c r="E224" s="13"/>
      <c r="F224" s="2" t="s">
        <v>368</v>
      </c>
      <c r="G224" s="13"/>
      <c r="H224" s="13"/>
      <c r="I224" s="13"/>
      <c r="J224" s="13"/>
      <c r="K224" s="13"/>
      <c r="L224" s="67" t="s">
        <v>72</v>
      </c>
      <c r="M224" s="66">
        <v>108</v>
      </c>
      <c r="N224" s="13"/>
      <c r="O224" s="13"/>
      <c r="P224" s="11">
        <v>0.1</v>
      </c>
      <c r="Q224" s="11"/>
      <c r="R224" s="1" t="s">
        <v>727</v>
      </c>
      <c r="S224" s="11">
        <v>1</v>
      </c>
      <c r="T224" s="1" t="s">
        <v>728</v>
      </c>
      <c r="U224" s="43"/>
      <c r="V224" s="43"/>
    </row>
    <row r="225" spans="1:22" ht="409.5" x14ac:dyDescent="0.25">
      <c r="A225" s="13"/>
      <c r="B225" s="13"/>
      <c r="C225" s="13"/>
      <c r="D225" s="13"/>
      <c r="E225" s="13"/>
      <c r="F225" s="2" t="s">
        <v>389</v>
      </c>
      <c r="G225" s="13"/>
      <c r="H225" s="13"/>
      <c r="I225" s="13"/>
      <c r="J225" s="13"/>
      <c r="K225" s="13"/>
      <c r="L225" s="67" t="s">
        <v>72</v>
      </c>
      <c r="M225" s="68">
        <v>109</v>
      </c>
      <c r="N225" s="13"/>
      <c r="O225" s="13"/>
      <c r="P225" s="11"/>
      <c r="Q225" s="11"/>
      <c r="R225" s="1" t="s">
        <v>729</v>
      </c>
      <c r="S225" s="11">
        <v>0.9</v>
      </c>
      <c r="T225" s="1" t="s">
        <v>730</v>
      </c>
      <c r="U225" s="1" t="s">
        <v>433</v>
      </c>
      <c r="V225" s="1" t="s">
        <v>407</v>
      </c>
    </row>
    <row r="226" spans="1:22" ht="180" x14ac:dyDescent="0.25">
      <c r="A226" s="13"/>
      <c r="B226" s="13"/>
      <c r="C226" s="13"/>
      <c r="D226" s="13"/>
      <c r="E226" s="13"/>
      <c r="F226" s="53" t="s">
        <v>354</v>
      </c>
      <c r="G226" s="13"/>
      <c r="H226" s="13"/>
      <c r="I226" s="13"/>
      <c r="J226" s="13"/>
      <c r="K226" s="13"/>
      <c r="L226" s="67" t="s">
        <v>72</v>
      </c>
      <c r="M226" s="66">
        <v>110</v>
      </c>
      <c r="N226" s="13"/>
      <c r="O226" s="13"/>
      <c r="P226" s="11">
        <v>1</v>
      </c>
      <c r="Q226" s="11"/>
      <c r="R226" s="1" t="s">
        <v>731</v>
      </c>
      <c r="S226" s="11">
        <v>1</v>
      </c>
      <c r="T226" s="1" t="s">
        <v>732</v>
      </c>
      <c r="U226" s="43"/>
      <c r="V226" s="43"/>
    </row>
    <row r="227" spans="1:22" ht="96" x14ac:dyDescent="0.25">
      <c r="A227" s="13"/>
      <c r="B227" s="13"/>
      <c r="C227" s="13"/>
      <c r="D227" s="13"/>
      <c r="E227" s="13"/>
      <c r="F227" s="2" t="s">
        <v>362</v>
      </c>
      <c r="G227" s="13"/>
      <c r="H227" s="13"/>
      <c r="I227" s="13"/>
      <c r="J227" s="13"/>
      <c r="K227" s="13"/>
      <c r="L227" s="67" t="s">
        <v>72</v>
      </c>
      <c r="M227" s="68">
        <v>111</v>
      </c>
      <c r="N227" s="13"/>
      <c r="O227" s="13"/>
      <c r="P227" s="11">
        <v>1</v>
      </c>
      <c r="Q227" s="11"/>
      <c r="R227" s="2" t="s">
        <v>733</v>
      </c>
      <c r="S227" s="11">
        <v>1</v>
      </c>
      <c r="T227" s="2" t="s">
        <v>735</v>
      </c>
      <c r="U227" s="43"/>
      <c r="V227" s="43"/>
    </row>
    <row r="228" spans="1:22" ht="96" x14ac:dyDescent="0.25">
      <c r="A228" s="13"/>
      <c r="B228" s="13"/>
      <c r="C228" s="13"/>
      <c r="D228" s="13"/>
      <c r="E228" s="13"/>
      <c r="F228" s="2" t="s">
        <v>363</v>
      </c>
      <c r="G228" s="13"/>
      <c r="H228" s="13"/>
      <c r="I228" s="13"/>
      <c r="J228" s="13"/>
      <c r="K228" s="13"/>
      <c r="L228" s="67" t="s">
        <v>72</v>
      </c>
      <c r="M228" s="66">
        <v>112</v>
      </c>
      <c r="N228" s="13"/>
      <c r="O228" s="13"/>
      <c r="P228" s="11">
        <v>1</v>
      </c>
      <c r="Q228" s="11"/>
      <c r="R228" s="2" t="s">
        <v>734</v>
      </c>
      <c r="S228" s="11">
        <v>1</v>
      </c>
      <c r="T228" s="2" t="s">
        <v>736</v>
      </c>
      <c r="U228" s="43"/>
      <c r="V228" s="43"/>
    </row>
    <row r="229" spans="1:22" ht="96" x14ac:dyDescent="0.25">
      <c r="A229" s="13"/>
      <c r="B229" s="13"/>
      <c r="C229" s="13"/>
      <c r="D229" s="13"/>
      <c r="E229" s="13"/>
      <c r="F229" s="2" t="s">
        <v>364</v>
      </c>
      <c r="G229" s="13"/>
      <c r="H229" s="13"/>
      <c r="I229" s="13"/>
      <c r="J229" s="13"/>
      <c r="K229" s="13"/>
      <c r="L229" s="67" t="s">
        <v>72</v>
      </c>
      <c r="M229" s="68">
        <v>113</v>
      </c>
      <c r="N229" s="13"/>
      <c r="O229" s="13"/>
      <c r="P229" s="11">
        <v>1</v>
      </c>
      <c r="Q229" s="11"/>
      <c r="R229" s="2" t="s">
        <v>737</v>
      </c>
      <c r="S229" s="11">
        <v>1</v>
      </c>
      <c r="T229" s="2" t="s">
        <v>739</v>
      </c>
      <c r="U229" s="43"/>
      <c r="V229" s="43"/>
    </row>
    <row r="230" spans="1:22" ht="96" x14ac:dyDescent="0.25">
      <c r="A230" s="13"/>
      <c r="B230" s="13"/>
      <c r="C230" s="13"/>
      <c r="D230" s="13"/>
      <c r="E230" s="13"/>
      <c r="F230" s="2" t="s">
        <v>365</v>
      </c>
      <c r="G230" s="13"/>
      <c r="H230" s="13"/>
      <c r="I230" s="13"/>
      <c r="J230" s="13"/>
      <c r="K230" s="13"/>
      <c r="L230" s="67" t="s">
        <v>72</v>
      </c>
      <c r="M230" s="66">
        <v>114</v>
      </c>
      <c r="N230" s="13"/>
      <c r="O230" s="13"/>
      <c r="P230" s="11">
        <v>1</v>
      </c>
      <c r="Q230" s="11"/>
      <c r="R230" s="2" t="s">
        <v>738</v>
      </c>
      <c r="S230" s="11">
        <v>1</v>
      </c>
      <c r="T230" s="2" t="s">
        <v>740</v>
      </c>
      <c r="U230" s="43"/>
      <c r="V230" s="43"/>
    </row>
    <row r="231" spans="1:22" ht="144" x14ac:dyDescent="0.25">
      <c r="A231" s="3"/>
      <c r="B231" s="3"/>
      <c r="C231" s="3"/>
      <c r="D231" s="3"/>
      <c r="E231" s="3"/>
      <c r="F231" s="27" t="s">
        <v>390</v>
      </c>
      <c r="G231" s="3"/>
      <c r="H231" s="3"/>
      <c r="I231" s="3"/>
      <c r="J231" s="3"/>
      <c r="K231" s="3"/>
      <c r="L231" s="67" t="s">
        <v>72</v>
      </c>
      <c r="M231" s="68">
        <v>115</v>
      </c>
      <c r="N231" s="3"/>
      <c r="O231" s="3"/>
      <c r="P231" s="3"/>
      <c r="Q231" s="3"/>
      <c r="R231" s="1" t="s">
        <v>741</v>
      </c>
      <c r="S231" s="11">
        <v>0.8</v>
      </c>
      <c r="T231" s="1" t="s">
        <v>742</v>
      </c>
      <c r="U231" s="44"/>
      <c r="V231" s="44"/>
    </row>
  </sheetData>
  <sortState ref="A4:BL231">
    <sortCondition ref="A3:A231"/>
    <sortCondition ref="B3:B231"/>
    <sortCondition ref="C3:C231"/>
    <sortCondition ref="D3:D231"/>
    <sortCondition ref="E3:E231"/>
    <sortCondition ref="L3:L231"/>
    <sortCondition ref="M3:M231"/>
  </sortState>
  <mergeCells count="15">
    <mergeCell ref="S1:V1"/>
    <mergeCell ref="F1:F2"/>
    <mergeCell ref="A1:A2"/>
    <mergeCell ref="B1:B2"/>
    <mergeCell ref="C1:C2"/>
    <mergeCell ref="D1:D2"/>
    <mergeCell ref="E1:E2"/>
    <mergeCell ref="G1:G2"/>
    <mergeCell ref="H1:K1"/>
    <mergeCell ref="N1:N2"/>
    <mergeCell ref="O1:O2"/>
    <mergeCell ref="L1:L2"/>
    <mergeCell ref="M1:M2"/>
    <mergeCell ref="P1:P2"/>
    <mergeCell ref="Q1:Q2"/>
  </mergeCells>
  <printOptions horizontalCentered="1"/>
  <pageMargins left="0.19685039370078741" right="0.19685039370078741" top="1.1811023622047245" bottom="0.39370078740157483" header="0.78740157480314965" footer="0.19685039370078741"/>
  <pageSetup paperSize="258" scale="67" fitToHeight="300" pageOrder="overThenDown" orientation="landscape" horizontalDpi="300" verticalDpi="300" r:id="rId1"/>
  <headerFooter>
    <oddHeader>&amp;L&amp;"-,Negrita"&amp;14Archivo Nacional de Costa Rica&amp;C&amp;"-,Negrita"&amp;14PROGRAMA 2: SISTEMA NACIONAL DE ARCHIVOS
PLAN OPERATIVO 2016: INSTITUCIONAL, INFORME EVALUACIÓ ANUAL&amp;R&amp;"-,Negrita"&amp;14Planificación</oddHeader>
    <oddFooter>&amp;L&amp;8&amp;D  /  &amp;T&amp;C&amp;8&amp;F&amp;R&amp;8&amp;P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89"/>
  <sheetViews>
    <sheetView zoomScaleNormal="100" workbookViewId="0">
      <selection activeCell="F392" sqref="F392"/>
    </sheetView>
  </sheetViews>
  <sheetFormatPr baseColWidth="10" defaultColWidth="11.42578125" defaultRowHeight="12" x14ac:dyDescent="0.25"/>
  <cols>
    <col min="1" max="5" width="4.7109375" style="16" customWidth="1"/>
    <col min="6" max="6" width="25.7109375" style="45" customWidth="1"/>
    <col min="7" max="7" width="10.7109375" style="16" customWidth="1"/>
    <col min="8" max="11" width="4.85546875" style="16" bestFit="1" customWidth="1"/>
    <col min="12" max="12" width="5.7109375" style="16" bestFit="1" customWidth="1"/>
    <col min="13" max="13" width="3.140625" style="16" hidden="1" customWidth="1"/>
    <col min="14" max="15" width="11.7109375" style="16" customWidth="1"/>
    <col min="16" max="17" width="7.7109375" style="16" customWidth="1"/>
    <col min="18" max="18" width="25.7109375" style="45" customWidth="1"/>
    <col min="19" max="19" width="7.7109375" style="16" customWidth="1"/>
    <col min="20" max="22" width="25.7109375" style="45" customWidth="1"/>
    <col min="23" max="16384" width="11.42578125" style="16"/>
  </cols>
  <sheetData>
    <row r="1" spans="1:24" s="20" customFormat="1" ht="28.15" customHeight="1" x14ac:dyDescent="0.25">
      <c r="A1" s="225" t="s">
        <v>0</v>
      </c>
      <c r="B1" s="225" t="s">
        <v>1</v>
      </c>
      <c r="C1" s="225" t="s">
        <v>2</v>
      </c>
      <c r="D1" s="225" t="s">
        <v>3</v>
      </c>
      <c r="E1" s="225" t="s">
        <v>4</v>
      </c>
      <c r="F1" s="224" t="s">
        <v>43</v>
      </c>
      <c r="G1" s="224" t="s">
        <v>5</v>
      </c>
      <c r="H1" s="224" t="s">
        <v>6</v>
      </c>
      <c r="I1" s="224"/>
      <c r="J1" s="224"/>
      <c r="K1" s="224"/>
      <c r="L1" s="224" t="s">
        <v>358</v>
      </c>
      <c r="M1" s="224"/>
      <c r="N1" s="224" t="s">
        <v>7</v>
      </c>
      <c r="O1" s="224" t="s">
        <v>8</v>
      </c>
      <c r="P1" s="224" t="s">
        <v>344</v>
      </c>
      <c r="Q1" s="224" t="s">
        <v>345</v>
      </c>
      <c r="R1" s="23" t="s">
        <v>374</v>
      </c>
      <c r="S1" s="223" t="s">
        <v>375</v>
      </c>
      <c r="T1" s="223"/>
      <c r="U1" s="223"/>
      <c r="V1" s="223"/>
    </row>
    <row r="2" spans="1:24" s="20" customFormat="1" ht="28.15" customHeight="1" x14ac:dyDescent="0.25">
      <c r="A2" s="225"/>
      <c r="B2" s="225"/>
      <c r="C2" s="225"/>
      <c r="D2" s="225"/>
      <c r="E2" s="225"/>
      <c r="F2" s="224"/>
      <c r="G2" s="224"/>
      <c r="H2" s="59" t="s">
        <v>9</v>
      </c>
      <c r="I2" s="59" t="s">
        <v>10</v>
      </c>
      <c r="J2" s="59" t="s">
        <v>11</v>
      </c>
      <c r="K2" s="59" t="s">
        <v>12</v>
      </c>
      <c r="L2" s="224"/>
      <c r="M2" s="224"/>
      <c r="N2" s="224"/>
      <c r="O2" s="224"/>
      <c r="P2" s="224"/>
      <c r="Q2" s="224"/>
      <c r="R2" s="24" t="s">
        <v>371</v>
      </c>
      <c r="S2" s="25" t="s">
        <v>373</v>
      </c>
      <c r="T2" s="24" t="s">
        <v>371</v>
      </c>
      <c r="U2" s="24" t="s">
        <v>372</v>
      </c>
      <c r="V2" s="24" t="s">
        <v>340</v>
      </c>
    </row>
    <row r="3" spans="1:24" ht="60" x14ac:dyDescent="0.25">
      <c r="A3" s="62">
        <v>3</v>
      </c>
      <c r="B3" s="62">
        <v>1</v>
      </c>
      <c r="C3" s="62">
        <v>0</v>
      </c>
      <c r="D3" s="62">
        <v>0</v>
      </c>
      <c r="E3" s="62">
        <v>0</v>
      </c>
      <c r="F3" s="60" t="s">
        <v>36</v>
      </c>
      <c r="G3" s="62"/>
      <c r="H3" s="62"/>
      <c r="I3" s="62"/>
      <c r="J3" s="62"/>
      <c r="K3" s="62"/>
      <c r="L3" s="62"/>
      <c r="M3" s="62"/>
      <c r="N3" s="62"/>
      <c r="O3" s="62"/>
      <c r="P3" s="19"/>
      <c r="Q3" s="19"/>
      <c r="R3" s="70"/>
      <c r="S3" s="19"/>
      <c r="T3" s="70"/>
      <c r="U3" s="70"/>
      <c r="V3" s="70"/>
      <c r="W3" s="29"/>
      <c r="X3" s="29"/>
    </row>
    <row r="4" spans="1:24" ht="409.5" x14ac:dyDescent="0.25">
      <c r="A4" s="4">
        <v>3</v>
      </c>
      <c r="B4" s="4">
        <v>1</v>
      </c>
      <c r="C4" s="4">
        <v>1</v>
      </c>
      <c r="D4" s="4">
        <v>0</v>
      </c>
      <c r="E4" s="4">
        <v>0</v>
      </c>
      <c r="F4" s="47" t="s">
        <v>37</v>
      </c>
      <c r="G4" s="5" t="s">
        <v>28</v>
      </c>
      <c r="H4" s="10">
        <v>1</v>
      </c>
      <c r="I4" s="10">
        <v>1</v>
      </c>
      <c r="J4" s="10">
        <v>1</v>
      </c>
      <c r="K4" s="10">
        <v>1</v>
      </c>
      <c r="L4" s="79" t="s">
        <v>780</v>
      </c>
      <c r="M4" s="74">
        <v>2</v>
      </c>
      <c r="N4" s="5" t="s">
        <v>38</v>
      </c>
      <c r="O4" s="5" t="s">
        <v>19</v>
      </c>
      <c r="P4" s="11">
        <v>1</v>
      </c>
      <c r="Q4" s="11">
        <v>1</v>
      </c>
      <c r="R4" s="1" t="s">
        <v>905</v>
      </c>
      <c r="S4" s="96">
        <v>1</v>
      </c>
      <c r="T4" s="1" t="s">
        <v>906</v>
      </c>
      <c r="U4" s="1"/>
      <c r="V4" s="1"/>
      <c r="W4" s="29"/>
      <c r="X4" s="29"/>
    </row>
    <row r="5" spans="1:24" s="29" customFormat="1" ht="180" x14ac:dyDescent="0.25">
      <c r="A5" s="4">
        <v>3</v>
      </c>
      <c r="B5" s="4">
        <v>1</v>
      </c>
      <c r="C5" s="4">
        <v>1</v>
      </c>
      <c r="D5" s="4">
        <v>0</v>
      </c>
      <c r="E5" s="4">
        <v>0</v>
      </c>
      <c r="F5" s="47" t="s">
        <v>37</v>
      </c>
      <c r="G5" s="5" t="s">
        <v>28</v>
      </c>
      <c r="H5" s="10">
        <v>1</v>
      </c>
      <c r="I5" s="10">
        <v>1</v>
      </c>
      <c r="J5" s="10">
        <v>1</v>
      </c>
      <c r="K5" s="10">
        <v>1</v>
      </c>
      <c r="L5" s="153" t="s">
        <v>2223</v>
      </c>
      <c r="M5" s="142">
        <v>2</v>
      </c>
      <c r="N5" s="5" t="s">
        <v>38</v>
      </c>
      <c r="O5" s="5" t="s">
        <v>19</v>
      </c>
      <c r="P5" s="17">
        <v>1</v>
      </c>
      <c r="Q5" s="17">
        <v>1</v>
      </c>
      <c r="R5" s="152" t="s">
        <v>2740</v>
      </c>
      <c r="S5" s="78">
        <v>1</v>
      </c>
      <c r="T5" s="27" t="s">
        <v>2741</v>
      </c>
      <c r="U5" s="44"/>
      <c r="V5" s="44"/>
      <c r="W5" s="16"/>
      <c r="X5" s="16"/>
    </row>
    <row r="6" spans="1:24" s="29" customFormat="1" ht="228" x14ac:dyDescent="0.25">
      <c r="A6" s="131">
        <v>3</v>
      </c>
      <c r="B6" s="131">
        <v>1</v>
      </c>
      <c r="C6" s="131">
        <v>1</v>
      </c>
      <c r="D6" s="131">
        <v>0</v>
      </c>
      <c r="E6" s="131">
        <v>0</v>
      </c>
      <c r="F6" s="139" t="s">
        <v>37</v>
      </c>
      <c r="G6" s="6" t="s">
        <v>28</v>
      </c>
      <c r="H6" s="15">
        <v>1</v>
      </c>
      <c r="I6" s="15">
        <v>1</v>
      </c>
      <c r="J6" s="15">
        <v>1</v>
      </c>
      <c r="K6" s="15">
        <v>1</v>
      </c>
      <c r="L6" s="135" t="s">
        <v>1882</v>
      </c>
      <c r="M6" s="126">
        <v>2</v>
      </c>
      <c r="N6" s="6" t="s">
        <v>38</v>
      </c>
      <c r="O6" s="6" t="s">
        <v>19</v>
      </c>
      <c r="P6" s="128">
        <v>1</v>
      </c>
      <c r="Q6" s="128">
        <v>1</v>
      </c>
      <c r="R6" s="85" t="s">
        <v>2179</v>
      </c>
      <c r="S6" s="128">
        <v>1</v>
      </c>
      <c r="T6" s="85" t="s">
        <v>2180</v>
      </c>
      <c r="U6" s="129"/>
      <c r="V6" s="129"/>
      <c r="W6" s="125"/>
      <c r="X6" s="125"/>
    </row>
    <row r="7" spans="1:24" s="29" customFormat="1" ht="408" x14ac:dyDescent="0.25">
      <c r="A7" s="4">
        <v>3</v>
      </c>
      <c r="B7" s="4">
        <v>1</v>
      </c>
      <c r="C7" s="4">
        <v>1</v>
      </c>
      <c r="D7" s="4">
        <v>0</v>
      </c>
      <c r="E7" s="4">
        <v>0</v>
      </c>
      <c r="F7" s="47" t="s">
        <v>37</v>
      </c>
      <c r="G7" s="5" t="s">
        <v>28</v>
      </c>
      <c r="H7" s="10">
        <v>1</v>
      </c>
      <c r="I7" s="10">
        <v>1</v>
      </c>
      <c r="J7" s="10">
        <v>1</v>
      </c>
      <c r="K7" s="10">
        <v>1</v>
      </c>
      <c r="L7" s="106" t="s">
        <v>1579</v>
      </c>
      <c r="M7" s="109">
        <v>2</v>
      </c>
      <c r="N7" s="5" t="s">
        <v>38</v>
      </c>
      <c r="O7" s="5" t="s">
        <v>19</v>
      </c>
      <c r="P7" s="17">
        <v>1</v>
      </c>
      <c r="Q7" s="17">
        <v>1</v>
      </c>
      <c r="R7" s="71" t="s">
        <v>1866</v>
      </c>
      <c r="S7" s="17">
        <v>1</v>
      </c>
      <c r="T7" s="71" t="s">
        <v>1867</v>
      </c>
      <c r="U7" s="44"/>
      <c r="V7" s="44"/>
      <c r="W7" s="16"/>
      <c r="X7" s="16"/>
    </row>
    <row r="8" spans="1:24" s="29" customFormat="1" ht="409.5" x14ac:dyDescent="0.25">
      <c r="A8" s="4">
        <v>3</v>
      </c>
      <c r="B8" s="4">
        <v>1</v>
      </c>
      <c r="C8" s="4">
        <v>1</v>
      </c>
      <c r="D8" s="4">
        <v>0</v>
      </c>
      <c r="E8" s="4">
        <v>0</v>
      </c>
      <c r="F8" s="194" t="s">
        <v>37</v>
      </c>
      <c r="G8" s="4" t="s">
        <v>28</v>
      </c>
      <c r="H8" s="173">
        <v>1</v>
      </c>
      <c r="I8" s="173">
        <v>1</v>
      </c>
      <c r="J8" s="173">
        <v>1</v>
      </c>
      <c r="K8" s="173">
        <v>1</v>
      </c>
      <c r="L8" s="189" t="s">
        <v>2757</v>
      </c>
      <c r="M8" s="195">
        <v>2</v>
      </c>
      <c r="N8" s="4" t="s">
        <v>38</v>
      </c>
      <c r="O8" s="4" t="s">
        <v>19</v>
      </c>
      <c r="P8" s="163">
        <v>1</v>
      </c>
      <c r="Q8" s="163">
        <v>1</v>
      </c>
      <c r="R8" s="194" t="s">
        <v>3124</v>
      </c>
      <c r="S8" s="17">
        <v>1</v>
      </c>
      <c r="T8" s="194" t="s">
        <v>3125</v>
      </c>
      <c r="U8" s="44"/>
      <c r="V8" s="44"/>
      <c r="W8" s="16"/>
      <c r="X8" s="16"/>
    </row>
    <row r="9" spans="1:24" s="29" customFormat="1" ht="409.5" x14ac:dyDescent="0.25">
      <c r="A9" s="4">
        <v>3</v>
      </c>
      <c r="B9" s="4">
        <v>1</v>
      </c>
      <c r="C9" s="4">
        <v>1</v>
      </c>
      <c r="D9" s="4">
        <v>0</v>
      </c>
      <c r="E9" s="4">
        <v>0</v>
      </c>
      <c r="F9" s="194"/>
      <c r="G9" s="4"/>
      <c r="H9" s="173"/>
      <c r="I9" s="173"/>
      <c r="J9" s="173"/>
      <c r="K9" s="173"/>
      <c r="L9" s="189" t="s">
        <v>2757</v>
      </c>
      <c r="M9" s="189">
        <v>3</v>
      </c>
      <c r="N9" s="4" t="s">
        <v>38</v>
      </c>
      <c r="O9" s="174"/>
      <c r="P9" s="174"/>
      <c r="Q9" s="174"/>
      <c r="R9" s="175" t="s">
        <v>3126</v>
      </c>
      <c r="S9" s="17">
        <v>1</v>
      </c>
      <c r="T9" s="175" t="s">
        <v>3127</v>
      </c>
      <c r="U9" s="44"/>
      <c r="V9" s="44"/>
      <c r="W9" s="16"/>
      <c r="X9" s="16"/>
    </row>
    <row r="10" spans="1:24" s="29" customFormat="1" ht="409.5" x14ac:dyDescent="0.25">
      <c r="A10" s="4">
        <v>3</v>
      </c>
      <c r="B10" s="4">
        <v>1</v>
      </c>
      <c r="C10" s="4">
        <v>1</v>
      </c>
      <c r="D10" s="4">
        <v>0</v>
      </c>
      <c r="E10" s="4">
        <v>0</v>
      </c>
      <c r="F10" s="47" t="s">
        <v>37</v>
      </c>
      <c r="G10" s="5" t="s">
        <v>28</v>
      </c>
      <c r="H10" s="10">
        <v>1</v>
      </c>
      <c r="I10" s="10">
        <v>1</v>
      </c>
      <c r="J10" s="10">
        <v>1</v>
      </c>
      <c r="K10" s="10">
        <v>1</v>
      </c>
      <c r="L10" s="67" t="s">
        <v>72</v>
      </c>
      <c r="M10" s="67">
        <v>2</v>
      </c>
      <c r="N10" s="5" t="s">
        <v>38</v>
      </c>
      <c r="O10" s="5" t="s">
        <v>19</v>
      </c>
      <c r="P10" s="17">
        <v>1</v>
      </c>
      <c r="Q10" s="17">
        <v>1</v>
      </c>
      <c r="R10" s="1" t="s">
        <v>743</v>
      </c>
      <c r="S10" s="11">
        <v>1</v>
      </c>
      <c r="T10" s="1" t="s">
        <v>744</v>
      </c>
      <c r="U10" s="44"/>
      <c r="V10" s="44"/>
      <c r="W10" s="16"/>
      <c r="X10" s="16"/>
    </row>
    <row r="11" spans="1:24" s="29" customFormat="1" ht="108" x14ac:dyDescent="0.25">
      <c r="A11" s="4">
        <v>3</v>
      </c>
      <c r="B11" s="4">
        <v>1</v>
      </c>
      <c r="C11" s="4">
        <v>1</v>
      </c>
      <c r="D11" s="4">
        <v>0</v>
      </c>
      <c r="E11" s="4">
        <v>0</v>
      </c>
      <c r="F11" s="47" t="s">
        <v>37</v>
      </c>
      <c r="G11" s="5" t="s">
        <v>28</v>
      </c>
      <c r="H11" s="10">
        <v>1</v>
      </c>
      <c r="I11" s="10">
        <v>1</v>
      </c>
      <c r="J11" s="10">
        <v>1</v>
      </c>
      <c r="K11" s="10">
        <v>1</v>
      </c>
      <c r="L11" s="207" t="s">
        <v>3380</v>
      </c>
      <c r="M11" s="205">
        <v>2</v>
      </c>
      <c r="N11" s="5" t="s">
        <v>38</v>
      </c>
      <c r="O11" s="5" t="s">
        <v>19</v>
      </c>
      <c r="P11" s="11">
        <v>1</v>
      </c>
      <c r="Q11" s="11">
        <v>1</v>
      </c>
      <c r="R11" s="27" t="s">
        <v>3498</v>
      </c>
      <c r="S11" s="17">
        <v>1</v>
      </c>
      <c r="T11" s="27" t="s">
        <v>3499</v>
      </c>
      <c r="U11" s="44"/>
      <c r="V11" s="44"/>
      <c r="W11" s="16"/>
      <c r="X11" s="16"/>
    </row>
    <row r="12" spans="1:24" s="29" customFormat="1" ht="108" x14ac:dyDescent="0.25">
      <c r="A12" s="48">
        <v>3</v>
      </c>
      <c r="B12" s="48">
        <v>2</v>
      </c>
      <c r="C12" s="48">
        <v>0</v>
      </c>
      <c r="D12" s="48">
        <v>0</v>
      </c>
      <c r="E12" s="48">
        <v>0</v>
      </c>
      <c r="F12" s="49" t="s">
        <v>39</v>
      </c>
      <c r="G12" s="18"/>
      <c r="H12" s="18"/>
      <c r="I12" s="18"/>
      <c r="J12" s="18"/>
      <c r="K12" s="18"/>
      <c r="L12" s="18"/>
      <c r="M12" s="18"/>
      <c r="N12" s="18"/>
      <c r="O12" s="18"/>
      <c r="P12" s="19"/>
      <c r="Q12" s="19"/>
      <c r="R12" s="70"/>
      <c r="S12" s="19"/>
      <c r="T12" s="70"/>
      <c r="U12" s="70"/>
      <c r="V12" s="70"/>
    </row>
    <row r="13" spans="1:24" s="29" customFormat="1" ht="324" x14ac:dyDescent="0.25">
      <c r="A13" s="4">
        <v>3</v>
      </c>
      <c r="B13" s="4">
        <v>2</v>
      </c>
      <c r="C13" s="4">
        <v>1</v>
      </c>
      <c r="D13" s="4">
        <v>0</v>
      </c>
      <c r="E13" s="4">
        <v>0</v>
      </c>
      <c r="F13" s="172" t="s">
        <v>3128</v>
      </c>
      <c r="G13" s="4" t="s">
        <v>908</v>
      </c>
      <c r="H13" s="4"/>
      <c r="I13" s="4"/>
      <c r="J13" s="173">
        <v>0.75</v>
      </c>
      <c r="K13" s="173">
        <v>0.25</v>
      </c>
      <c r="L13" s="189" t="s">
        <v>2757</v>
      </c>
      <c r="M13" s="189">
        <v>5</v>
      </c>
      <c r="N13" s="4" t="s">
        <v>954</v>
      </c>
      <c r="O13" s="4" t="s">
        <v>14</v>
      </c>
      <c r="P13" s="163">
        <v>0.75</v>
      </c>
      <c r="Q13" s="163">
        <v>0.25</v>
      </c>
      <c r="R13" s="194" t="s">
        <v>3129</v>
      </c>
      <c r="S13" s="17">
        <v>1</v>
      </c>
      <c r="T13" s="194" t="s">
        <v>3129</v>
      </c>
      <c r="U13" s="44"/>
      <c r="V13" s="44"/>
      <c r="W13" s="16"/>
      <c r="X13" s="16"/>
    </row>
    <row r="14" spans="1:24" s="29" customFormat="1" ht="54" customHeight="1" x14ac:dyDescent="0.25">
      <c r="A14" s="4">
        <v>3</v>
      </c>
      <c r="B14" s="4">
        <v>2</v>
      </c>
      <c r="C14" s="4">
        <v>2</v>
      </c>
      <c r="D14" s="4">
        <v>0</v>
      </c>
      <c r="E14" s="4">
        <v>0</v>
      </c>
      <c r="F14" s="194" t="s">
        <v>907</v>
      </c>
      <c r="G14" s="4" t="s">
        <v>908</v>
      </c>
      <c r="H14" s="4"/>
      <c r="I14" s="4"/>
      <c r="J14" s="4"/>
      <c r="K14" s="4"/>
      <c r="L14" s="189" t="s">
        <v>2757</v>
      </c>
      <c r="M14" s="195">
        <v>6</v>
      </c>
      <c r="N14" s="4" t="s">
        <v>909</v>
      </c>
      <c r="O14" s="4" t="s">
        <v>14</v>
      </c>
      <c r="P14" s="170"/>
      <c r="Q14" s="170"/>
      <c r="R14" s="194"/>
      <c r="S14" s="11"/>
      <c r="T14" s="194"/>
      <c r="U14" s="43"/>
      <c r="V14" s="43"/>
      <c r="W14" s="16"/>
      <c r="X14" s="16"/>
    </row>
    <row r="15" spans="1:24" s="29" customFormat="1" ht="144" x14ac:dyDescent="0.25">
      <c r="A15" s="4">
        <v>3</v>
      </c>
      <c r="B15" s="4">
        <v>2</v>
      </c>
      <c r="C15" s="4">
        <v>2</v>
      </c>
      <c r="D15" s="4">
        <v>1</v>
      </c>
      <c r="E15" s="4">
        <v>0</v>
      </c>
      <c r="F15" s="47" t="s">
        <v>47</v>
      </c>
      <c r="G15" s="5" t="s">
        <v>48</v>
      </c>
      <c r="H15" s="10">
        <v>0.5</v>
      </c>
      <c r="I15" s="10">
        <v>0.5</v>
      </c>
      <c r="J15" s="5"/>
      <c r="K15" s="5"/>
      <c r="L15" s="79" t="s">
        <v>780</v>
      </c>
      <c r="M15" s="80">
        <v>5</v>
      </c>
      <c r="N15" s="5" t="s">
        <v>49</v>
      </c>
      <c r="O15" s="5" t="s">
        <v>24</v>
      </c>
      <c r="P15" s="11">
        <v>1</v>
      </c>
      <c r="Q15" s="11">
        <v>1</v>
      </c>
      <c r="R15" s="47" t="s">
        <v>910</v>
      </c>
      <c r="S15" s="96">
        <v>1</v>
      </c>
      <c r="T15" s="47" t="s">
        <v>911</v>
      </c>
      <c r="U15" s="1"/>
      <c r="V15" s="1"/>
    </row>
    <row r="16" spans="1:24" s="29" customFormat="1" ht="120" customHeight="1" x14ac:dyDescent="0.25">
      <c r="A16" s="4">
        <v>3</v>
      </c>
      <c r="B16" s="4">
        <v>2</v>
      </c>
      <c r="C16" s="4">
        <v>2</v>
      </c>
      <c r="D16" s="4">
        <v>1</v>
      </c>
      <c r="E16" s="4">
        <v>0</v>
      </c>
      <c r="F16" s="47" t="s">
        <v>47</v>
      </c>
      <c r="G16" s="5" t="s">
        <v>48</v>
      </c>
      <c r="H16" s="10">
        <v>0.5</v>
      </c>
      <c r="I16" s="10">
        <v>0.5</v>
      </c>
      <c r="J16" s="5"/>
      <c r="K16" s="5"/>
      <c r="L16" s="153" t="s">
        <v>2223</v>
      </c>
      <c r="M16" s="151">
        <v>5</v>
      </c>
      <c r="N16" s="5" t="s">
        <v>49</v>
      </c>
      <c r="O16" s="5" t="s">
        <v>24</v>
      </c>
      <c r="P16" s="17">
        <v>1</v>
      </c>
      <c r="Q16" s="17">
        <v>1</v>
      </c>
      <c r="R16" s="27" t="s">
        <v>2742</v>
      </c>
      <c r="S16" s="78">
        <v>1</v>
      </c>
      <c r="T16" s="27" t="s">
        <v>2742</v>
      </c>
      <c r="U16" s="44"/>
      <c r="V16" s="44"/>
      <c r="W16" s="16"/>
      <c r="X16" s="16"/>
    </row>
    <row r="17" spans="1:24" s="29" customFormat="1" ht="121.5" customHeight="1" x14ac:dyDescent="0.25">
      <c r="A17" s="131">
        <v>3</v>
      </c>
      <c r="B17" s="131">
        <v>2</v>
      </c>
      <c r="C17" s="131">
        <v>2</v>
      </c>
      <c r="D17" s="131">
        <v>1</v>
      </c>
      <c r="E17" s="131">
        <v>0</v>
      </c>
      <c r="F17" s="139" t="s">
        <v>47</v>
      </c>
      <c r="G17" s="6" t="s">
        <v>48</v>
      </c>
      <c r="H17" s="15">
        <v>0.5</v>
      </c>
      <c r="I17" s="15">
        <v>0.5</v>
      </c>
      <c r="J17" s="6"/>
      <c r="K17" s="6"/>
      <c r="L17" s="135" t="s">
        <v>1882</v>
      </c>
      <c r="M17" s="136">
        <v>5</v>
      </c>
      <c r="N17" s="6" t="s">
        <v>49</v>
      </c>
      <c r="O17" s="6" t="s">
        <v>24</v>
      </c>
      <c r="P17" s="128">
        <v>1</v>
      </c>
      <c r="Q17" s="128">
        <v>1</v>
      </c>
      <c r="R17" s="85" t="s">
        <v>2181</v>
      </c>
      <c r="S17" s="130">
        <v>100</v>
      </c>
      <c r="T17" s="85" t="s">
        <v>2182</v>
      </c>
      <c r="U17" s="129"/>
      <c r="V17" s="129"/>
      <c r="W17" s="125"/>
      <c r="X17" s="125"/>
    </row>
    <row r="18" spans="1:24" s="29" customFormat="1" ht="168" x14ac:dyDescent="0.25">
      <c r="A18" s="4">
        <v>3</v>
      </c>
      <c r="B18" s="4">
        <v>2</v>
      </c>
      <c r="C18" s="4">
        <v>2</v>
      </c>
      <c r="D18" s="4">
        <v>1</v>
      </c>
      <c r="E18" s="4">
        <v>0</v>
      </c>
      <c r="F18" s="47" t="s">
        <v>47</v>
      </c>
      <c r="G18" s="5" t="s">
        <v>48</v>
      </c>
      <c r="H18" s="10">
        <v>0.5</v>
      </c>
      <c r="I18" s="10">
        <v>0.5</v>
      </c>
      <c r="J18" s="5"/>
      <c r="K18" s="5"/>
      <c r="L18" s="106" t="s">
        <v>1579</v>
      </c>
      <c r="M18" s="120">
        <v>5</v>
      </c>
      <c r="N18" s="5" t="s">
        <v>49</v>
      </c>
      <c r="O18" s="5" t="s">
        <v>24</v>
      </c>
      <c r="P18" s="17">
        <v>0.5</v>
      </c>
      <c r="Q18" s="17">
        <v>0.4</v>
      </c>
      <c r="R18" s="27" t="s">
        <v>1868</v>
      </c>
      <c r="S18" s="17">
        <v>0.9</v>
      </c>
      <c r="T18" s="71" t="s">
        <v>1869</v>
      </c>
      <c r="U18" s="27" t="s">
        <v>1870</v>
      </c>
      <c r="V18" s="27" t="s">
        <v>1871</v>
      </c>
      <c r="W18" s="16"/>
      <c r="X18" s="16"/>
    </row>
    <row r="19" spans="1:24" s="29" customFormat="1" ht="115.5" customHeight="1" x14ac:dyDescent="0.25">
      <c r="A19" s="4">
        <v>3</v>
      </c>
      <c r="B19" s="4">
        <v>2</v>
      </c>
      <c r="C19" s="4">
        <v>2</v>
      </c>
      <c r="D19" s="4">
        <v>1</v>
      </c>
      <c r="E19" s="4">
        <v>0</v>
      </c>
      <c r="F19" s="194" t="s">
        <v>47</v>
      </c>
      <c r="G19" s="4" t="s">
        <v>48</v>
      </c>
      <c r="H19" s="173">
        <v>0.5</v>
      </c>
      <c r="I19" s="173">
        <v>0.5</v>
      </c>
      <c r="J19" s="4"/>
      <c r="K19" s="4"/>
      <c r="L19" s="189" t="s">
        <v>2757</v>
      </c>
      <c r="M19" s="189">
        <v>7</v>
      </c>
      <c r="N19" s="4" t="s">
        <v>49</v>
      </c>
      <c r="O19" s="4" t="s">
        <v>24</v>
      </c>
      <c r="P19" s="163">
        <v>1</v>
      </c>
      <c r="Q19" s="163">
        <v>1</v>
      </c>
      <c r="R19" s="172" t="s">
        <v>3130</v>
      </c>
      <c r="S19" s="17">
        <v>1</v>
      </c>
      <c r="T19" s="172" t="s">
        <v>3131</v>
      </c>
      <c r="U19" s="44"/>
      <c r="V19" s="44"/>
      <c r="W19" s="16"/>
      <c r="X19" s="16"/>
    </row>
    <row r="20" spans="1:24" s="29" customFormat="1" ht="116.25" customHeight="1" x14ac:dyDescent="0.25">
      <c r="A20" s="4">
        <v>3</v>
      </c>
      <c r="B20" s="4">
        <v>2</v>
      </c>
      <c r="C20" s="4">
        <v>2</v>
      </c>
      <c r="D20" s="4">
        <v>1</v>
      </c>
      <c r="E20" s="4">
        <v>0</v>
      </c>
      <c r="F20" s="47" t="s">
        <v>47</v>
      </c>
      <c r="G20" s="5" t="s">
        <v>48</v>
      </c>
      <c r="H20" s="10">
        <v>0.5</v>
      </c>
      <c r="I20" s="10">
        <v>0.5</v>
      </c>
      <c r="J20" s="5"/>
      <c r="K20" s="5"/>
      <c r="L20" s="67" t="s">
        <v>72</v>
      </c>
      <c r="M20" s="67">
        <v>4</v>
      </c>
      <c r="N20" s="5" t="s">
        <v>49</v>
      </c>
      <c r="O20" s="5" t="s">
        <v>24</v>
      </c>
      <c r="P20" s="17">
        <v>1</v>
      </c>
      <c r="Q20" s="17">
        <v>1</v>
      </c>
      <c r="R20" s="71" t="s">
        <v>745</v>
      </c>
      <c r="S20" s="17">
        <v>1</v>
      </c>
      <c r="T20" s="71" t="s">
        <v>745</v>
      </c>
      <c r="U20" s="44"/>
      <c r="V20" s="44"/>
      <c r="W20" s="16"/>
      <c r="X20" s="16"/>
    </row>
    <row r="21" spans="1:24" s="29" customFormat="1" ht="114.75" customHeight="1" x14ac:dyDescent="0.25">
      <c r="A21" s="4">
        <v>3</v>
      </c>
      <c r="B21" s="4">
        <v>2</v>
      </c>
      <c r="C21" s="4">
        <v>2</v>
      </c>
      <c r="D21" s="4">
        <v>1</v>
      </c>
      <c r="E21" s="4">
        <v>0</v>
      </c>
      <c r="F21" s="47" t="s">
        <v>47</v>
      </c>
      <c r="G21" s="5" t="s">
        <v>48</v>
      </c>
      <c r="H21" s="10">
        <v>0.5</v>
      </c>
      <c r="I21" s="10">
        <v>0.5</v>
      </c>
      <c r="J21" s="5"/>
      <c r="K21" s="5"/>
      <c r="L21" s="207" t="s">
        <v>3380</v>
      </c>
      <c r="M21" s="208">
        <v>5</v>
      </c>
      <c r="N21" s="5" t="s">
        <v>49</v>
      </c>
      <c r="O21" s="5" t="s">
        <v>24</v>
      </c>
      <c r="P21" s="17">
        <v>1</v>
      </c>
      <c r="Q21" s="17"/>
      <c r="R21" s="27" t="s">
        <v>3500</v>
      </c>
      <c r="S21" s="17">
        <v>1</v>
      </c>
      <c r="T21" s="27" t="s">
        <v>3501</v>
      </c>
      <c r="U21" s="44"/>
      <c r="V21" s="44"/>
      <c r="W21" s="16"/>
      <c r="X21" s="16"/>
    </row>
    <row r="22" spans="1:24" s="29" customFormat="1" ht="284.25" customHeight="1" x14ac:dyDescent="0.25">
      <c r="A22" s="4">
        <v>3</v>
      </c>
      <c r="B22" s="4">
        <v>2</v>
      </c>
      <c r="C22" s="4">
        <v>2</v>
      </c>
      <c r="D22" s="4">
        <v>2</v>
      </c>
      <c r="E22" s="4">
        <v>0</v>
      </c>
      <c r="F22" s="47" t="s">
        <v>3502</v>
      </c>
      <c r="G22" s="5" t="s">
        <v>3503</v>
      </c>
      <c r="H22" s="10">
        <v>0.5</v>
      </c>
      <c r="I22" s="10">
        <v>0.5</v>
      </c>
      <c r="J22" s="5"/>
      <c r="K22" s="5"/>
      <c r="L22" s="207" t="s">
        <v>3380</v>
      </c>
      <c r="M22" s="205">
        <v>6</v>
      </c>
      <c r="N22" s="5" t="s">
        <v>3504</v>
      </c>
      <c r="O22" s="5" t="s">
        <v>24</v>
      </c>
      <c r="P22" s="11">
        <v>0.15</v>
      </c>
      <c r="Q22" s="11">
        <v>0.35</v>
      </c>
      <c r="R22" s="27" t="s">
        <v>3505</v>
      </c>
      <c r="S22" s="17">
        <v>0.5</v>
      </c>
      <c r="T22" s="222" t="s">
        <v>3506</v>
      </c>
      <c r="U22" s="27" t="s">
        <v>3507</v>
      </c>
      <c r="V22" s="27" t="s">
        <v>3508</v>
      </c>
      <c r="W22" s="16"/>
      <c r="X22" s="16"/>
    </row>
    <row r="23" spans="1:24" s="29" customFormat="1" ht="252" x14ac:dyDescent="0.25">
      <c r="A23" s="4">
        <v>3</v>
      </c>
      <c r="B23" s="4">
        <v>2</v>
      </c>
      <c r="C23" s="4">
        <v>2</v>
      </c>
      <c r="D23" s="4">
        <v>3</v>
      </c>
      <c r="E23" s="4">
        <v>0</v>
      </c>
      <c r="F23" s="47" t="s">
        <v>3509</v>
      </c>
      <c r="G23" s="5" t="s">
        <v>3510</v>
      </c>
      <c r="H23" s="10">
        <v>0.25</v>
      </c>
      <c r="I23" s="10">
        <v>0.5</v>
      </c>
      <c r="J23" s="10">
        <v>0.25</v>
      </c>
      <c r="K23" s="5"/>
      <c r="L23" s="207" t="s">
        <v>3380</v>
      </c>
      <c r="M23" s="208">
        <v>7</v>
      </c>
      <c r="N23" s="5" t="s">
        <v>3511</v>
      </c>
      <c r="O23" s="5" t="s">
        <v>24</v>
      </c>
      <c r="P23" s="17">
        <v>1</v>
      </c>
      <c r="Q23" s="17"/>
      <c r="R23" s="27" t="s">
        <v>3512</v>
      </c>
      <c r="S23" s="17">
        <v>1</v>
      </c>
      <c r="T23" s="27" t="s">
        <v>3513</v>
      </c>
      <c r="U23" s="27"/>
      <c r="V23" s="44"/>
      <c r="W23" s="16"/>
      <c r="X23" s="16"/>
    </row>
    <row r="24" spans="1:24" s="29" customFormat="1" ht="384" x14ac:dyDescent="0.25">
      <c r="A24" s="4">
        <v>3</v>
      </c>
      <c r="B24" s="4">
        <v>2</v>
      </c>
      <c r="C24" s="4">
        <v>2</v>
      </c>
      <c r="D24" s="4">
        <v>4</v>
      </c>
      <c r="E24" s="4">
        <v>0</v>
      </c>
      <c r="F24" s="47" t="s">
        <v>3514</v>
      </c>
      <c r="G24" s="5" t="s">
        <v>2855</v>
      </c>
      <c r="H24" s="5"/>
      <c r="I24" s="10">
        <v>0.5</v>
      </c>
      <c r="J24" s="10">
        <v>0.5</v>
      </c>
      <c r="K24" s="5"/>
      <c r="L24" s="207" t="s">
        <v>3380</v>
      </c>
      <c r="M24" s="205">
        <v>8</v>
      </c>
      <c r="N24" s="5" t="s">
        <v>3380</v>
      </c>
      <c r="O24" s="5" t="s">
        <v>14</v>
      </c>
      <c r="P24" s="17">
        <v>0</v>
      </c>
      <c r="Q24" s="17">
        <v>0.9</v>
      </c>
      <c r="R24" s="27" t="s">
        <v>3515</v>
      </c>
      <c r="S24" s="17">
        <v>0.9</v>
      </c>
      <c r="T24" s="27" t="s">
        <v>3515</v>
      </c>
      <c r="U24" s="85" t="s">
        <v>3516</v>
      </c>
      <c r="V24" s="27" t="s">
        <v>3517</v>
      </c>
      <c r="W24" s="16"/>
      <c r="X24" s="16"/>
    </row>
    <row r="25" spans="1:24" s="29" customFormat="1" ht="324" x14ac:dyDescent="0.25">
      <c r="A25" s="4">
        <v>3</v>
      </c>
      <c r="B25" s="4">
        <v>2</v>
      </c>
      <c r="C25" s="4">
        <v>2</v>
      </c>
      <c r="D25" s="4">
        <v>5</v>
      </c>
      <c r="E25" s="4">
        <v>0</v>
      </c>
      <c r="F25" s="47" t="s">
        <v>912</v>
      </c>
      <c r="G25" s="5" t="s">
        <v>50</v>
      </c>
      <c r="H25" s="10">
        <v>0.5</v>
      </c>
      <c r="I25" s="10">
        <v>0.5</v>
      </c>
      <c r="J25" s="5"/>
      <c r="K25" s="5"/>
      <c r="L25" s="79" t="s">
        <v>780</v>
      </c>
      <c r="M25" s="74">
        <v>6</v>
      </c>
      <c r="N25" s="5" t="s">
        <v>913</v>
      </c>
      <c r="O25" s="5" t="s">
        <v>14</v>
      </c>
      <c r="P25" s="11">
        <v>0.5</v>
      </c>
      <c r="Q25" s="11">
        <v>0.4</v>
      </c>
      <c r="R25" s="1" t="s">
        <v>914</v>
      </c>
      <c r="S25" s="96">
        <v>0.9</v>
      </c>
      <c r="T25" s="1" t="s">
        <v>915</v>
      </c>
      <c r="U25" s="1" t="s">
        <v>916</v>
      </c>
      <c r="V25" s="1" t="s">
        <v>917</v>
      </c>
    </row>
    <row r="26" spans="1:24" s="29" customFormat="1" ht="408" x14ac:dyDescent="0.25">
      <c r="A26" s="4">
        <v>3</v>
      </c>
      <c r="B26" s="4">
        <v>2</v>
      </c>
      <c r="C26" s="4">
        <v>2</v>
      </c>
      <c r="D26" s="4">
        <v>6</v>
      </c>
      <c r="E26" s="4">
        <v>0</v>
      </c>
      <c r="F26" s="47" t="s">
        <v>918</v>
      </c>
      <c r="G26" s="5" t="s">
        <v>919</v>
      </c>
      <c r="H26" s="10">
        <v>1</v>
      </c>
      <c r="I26" s="10">
        <v>1</v>
      </c>
      <c r="J26" s="10">
        <v>1</v>
      </c>
      <c r="K26" s="10">
        <v>1</v>
      </c>
      <c r="L26" s="79" t="s">
        <v>780</v>
      </c>
      <c r="M26" s="80">
        <v>7</v>
      </c>
      <c r="N26" s="5" t="s">
        <v>913</v>
      </c>
      <c r="O26" s="5" t="s">
        <v>14</v>
      </c>
      <c r="P26" s="11">
        <v>1</v>
      </c>
      <c r="Q26" s="11">
        <v>0</v>
      </c>
      <c r="R26" s="43" t="s">
        <v>920</v>
      </c>
      <c r="S26" s="11">
        <v>1</v>
      </c>
      <c r="T26" s="1" t="s">
        <v>921</v>
      </c>
      <c r="U26" s="1"/>
      <c r="V26" s="1"/>
    </row>
    <row r="27" spans="1:24" s="29" customFormat="1" ht="216" x14ac:dyDescent="0.25">
      <c r="A27" s="4">
        <v>3</v>
      </c>
      <c r="B27" s="4">
        <v>2</v>
      </c>
      <c r="C27" s="4">
        <v>2</v>
      </c>
      <c r="D27" s="4">
        <v>7</v>
      </c>
      <c r="E27" s="4">
        <v>0</v>
      </c>
      <c r="F27" s="47" t="s">
        <v>922</v>
      </c>
      <c r="G27" s="5" t="s">
        <v>28</v>
      </c>
      <c r="H27" s="10">
        <v>1</v>
      </c>
      <c r="I27" s="10">
        <v>1</v>
      </c>
      <c r="J27" s="10">
        <v>1</v>
      </c>
      <c r="K27" s="10">
        <v>1</v>
      </c>
      <c r="L27" s="79" t="s">
        <v>780</v>
      </c>
      <c r="M27" s="74">
        <v>8</v>
      </c>
      <c r="N27" s="5" t="s">
        <v>913</v>
      </c>
      <c r="O27" s="5" t="s">
        <v>14</v>
      </c>
      <c r="P27" s="11">
        <v>1</v>
      </c>
      <c r="Q27" s="11"/>
      <c r="R27" s="2" t="s">
        <v>923</v>
      </c>
      <c r="S27" s="11">
        <v>1</v>
      </c>
      <c r="T27" s="2" t="s">
        <v>924</v>
      </c>
      <c r="U27" s="1"/>
      <c r="V27" s="1"/>
    </row>
    <row r="28" spans="1:24" s="29" customFormat="1" ht="216" x14ac:dyDescent="0.25">
      <c r="A28" s="4">
        <v>3</v>
      </c>
      <c r="B28" s="4">
        <v>2</v>
      </c>
      <c r="C28" s="4">
        <v>2</v>
      </c>
      <c r="D28" s="4">
        <v>8</v>
      </c>
      <c r="E28" s="4">
        <v>0</v>
      </c>
      <c r="F28" s="47" t="s">
        <v>925</v>
      </c>
      <c r="G28" s="5" t="s">
        <v>28</v>
      </c>
      <c r="H28" s="10">
        <v>1</v>
      </c>
      <c r="I28" s="10">
        <v>1</v>
      </c>
      <c r="J28" s="10">
        <v>1</v>
      </c>
      <c r="K28" s="10">
        <v>1</v>
      </c>
      <c r="L28" s="79" t="s">
        <v>780</v>
      </c>
      <c r="M28" s="80">
        <v>9</v>
      </c>
      <c r="N28" s="5" t="s">
        <v>913</v>
      </c>
      <c r="O28" s="5" t="s">
        <v>14</v>
      </c>
      <c r="P28" s="11">
        <v>1</v>
      </c>
      <c r="Q28" s="11"/>
      <c r="R28" s="2" t="s">
        <v>923</v>
      </c>
      <c r="S28" s="11">
        <v>1</v>
      </c>
      <c r="T28" s="2" t="s">
        <v>924</v>
      </c>
      <c r="U28" s="1"/>
      <c r="V28" s="1"/>
    </row>
    <row r="29" spans="1:24" s="29" customFormat="1" ht="144" x14ac:dyDescent="0.25">
      <c r="A29" s="4">
        <v>3</v>
      </c>
      <c r="B29" s="4">
        <v>2</v>
      </c>
      <c r="C29" s="4">
        <v>2</v>
      </c>
      <c r="D29" s="4">
        <v>9</v>
      </c>
      <c r="E29" s="4">
        <v>0</v>
      </c>
      <c r="F29" s="47" t="s">
        <v>926</v>
      </c>
      <c r="G29" s="5" t="s">
        <v>927</v>
      </c>
      <c r="H29" s="5">
        <v>1</v>
      </c>
      <c r="I29" s="5">
        <v>1</v>
      </c>
      <c r="J29" s="5">
        <v>1</v>
      </c>
      <c r="K29" s="5">
        <v>1</v>
      </c>
      <c r="L29" s="79" t="s">
        <v>780</v>
      </c>
      <c r="M29" s="74">
        <v>10</v>
      </c>
      <c r="N29" s="5" t="s">
        <v>780</v>
      </c>
      <c r="O29" s="5" t="s">
        <v>14</v>
      </c>
      <c r="P29" s="11">
        <v>0.25</v>
      </c>
      <c r="Q29" s="11">
        <v>0.5</v>
      </c>
      <c r="R29" s="47" t="s">
        <v>928</v>
      </c>
      <c r="S29" s="96">
        <v>0.75</v>
      </c>
      <c r="T29" s="47" t="s">
        <v>929</v>
      </c>
      <c r="U29" s="1" t="s">
        <v>930</v>
      </c>
      <c r="V29" s="1" t="s">
        <v>931</v>
      </c>
    </row>
    <row r="30" spans="1:24" s="29" customFormat="1" ht="300" x14ac:dyDescent="0.25">
      <c r="A30" s="4">
        <v>3</v>
      </c>
      <c r="B30" s="4">
        <v>2</v>
      </c>
      <c r="C30" s="4">
        <v>2</v>
      </c>
      <c r="D30" s="4">
        <v>10</v>
      </c>
      <c r="E30" s="4">
        <v>0</v>
      </c>
      <c r="F30" s="47" t="s">
        <v>932</v>
      </c>
      <c r="G30" s="5" t="s">
        <v>50</v>
      </c>
      <c r="H30" s="10">
        <v>0.5</v>
      </c>
      <c r="I30" s="10">
        <v>0.5</v>
      </c>
      <c r="J30" s="5"/>
      <c r="K30" s="5"/>
      <c r="L30" s="79" t="s">
        <v>780</v>
      </c>
      <c r="M30" s="80">
        <v>11</v>
      </c>
      <c r="N30" s="5" t="s">
        <v>858</v>
      </c>
      <c r="O30" s="5" t="s">
        <v>14</v>
      </c>
      <c r="P30" s="11">
        <v>0.5</v>
      </c>
      <c r="Q30" s="11">
        <v>0.3</v>
      </c>
      <c r="R30" s="1" t="s">
        <v>933</v>
      </c>
      <c r="S30" s="96">
        <v>0.8</v>
      </c>
      <c r="T30" s="1" t="s">
        <v>934</v>
      </c>
      <c r="U30" s="1" t="s">
        <v>935</v>
      </c>
      <c r="V30" s="1" t="s">
        <v>936</v>
      </c>
    </row>
    <row r="31" spans="1:24" s="29" customFormat="1" ht="72" x14ac:dyDescent="0.25">
      <c r="A31" s="4">
        <v>3</v>
      </c>
      <c r="B31" s="4">
        <v>2</v>
      </c>
      <c r="C31" s="4">
        <v>2</v>
      </c>
      <c r="D31" s="4">
        <v>11</v>
      </c>
      <c r="E31" s="4">
        <v>0</v>
      </c>
      <c r="F31" s="47" t="s">
        <v>937</v>
      </c>
      <c r="G31" s="5" t="s">
        <v>938</v>
      </c>
      <c r="H31" s="10">
        <v>1</v>
      </c>
      <c r="I31" s="10">
        <v>1</v>
      </c>
      <c r="J31" s="10">
        <v>1</v>
      </c>
      <c r="K31" s="10">
        <v>1</v>
      </c>
      <c r="L31" s="79" t="s">
        <v>780</v>
      </c>
      <c r="M31" s="74">
        <v>12</v>
      </c>
      <c r="N31" s="5" t="s">
        <v>858</v>
      </c>
      <c r="O31" s="5" t="s">
        <v>24</v>
      </c>
      <c r="P31" s="11">
        <v>1</v>
      </c>
      <c r="Q31" s="96">
        <v>1</v>
      </c>
      <c r="R31" s="2" t="s">
        <v>939</v>
      </c>
      <c r="S31" s="96">
        <v>1</v>
      </c>
      <c r="T31" s="2" t="s">
        <v>939</v>
      </c>
      <c r="U31" s="1"/>
      <c r="V31" s="1"/>
    </row>
    <row r="32" spans="1:24" s="29" customFormat="1" ht="144" x14ac:dyDescent="0.25">
      <c r="A32" s="4">
        <v>3</v>
      </c>
      <c r="B32" s="4">
        <v>2</v>
      </c>
      <c r="C32" s="4">
        <v>2</v>
      </c>
      <c r="D32" s="4">
        <v>12</v>
      </c>
      <c r="E32" s="4">
        <v>0</v>
      </c>
      <c r="F32" s="47" t="s">
        <v>940</v>
      </c>
      <c r="G32" s="5" t="s">
        <v>28</v>
      </c>
      <c r="H32" s="10">
        <v>1</v>
      </c>
      <c r="I32" s="10">
        <v>1</v>
      </c>
      <c r="J32" s="10">
        <v>1</v>
      </c>
      <c r="K32" s="10">
        <v>1</v>
      </c>
      <c r="L32" s="79" t="s">
        <v>780</v>
      </c>
      <c r="M32" s="80">
        <v>13</v>
      </c>
      <c r="N32" s="5" t="s">
        <v>858</v>
      </c>
      <c r="O32" s="5" t="s">
        <v>24</v>
      </c>
      <c r="P32" s="11">
        <v>0.25</v>
      </c>
      <c r="Q32" s="11">
        <v>0.75</v>
      </c>
      <c r="R32" s="2" t="s">
        <v>941</v>
      </c>
      <c r="S32" s="96">
        <v>1</v>
      </c>
      <c r="T32" s="2" t="s">
        <v>941</v>
      </c>
      <c r="U32" s="1"/>
      <c r="V32" s="1"/>
    </row>
    <row r="33" spans="1:24" s="29" customFormat="1" ht="132" x14ac:dyDescent="0.25">
      <c r="A33" s="4">
        <v>3</v>
      </c>
      <c r="B33" s="4">
        <v>2</v>
      </c>
      <c r="C33" s="4">
        <v>2</v>
      </c>
      <c r="D33" s="4">
        <v>13</v>
      </c>
      <c r="E33" s="4">
        <v>0</v>
      </c>
      <c r="F33" s="47" t="s">
        <v>942</v>
      </c>
      <c r="G33" s="5" t="s">
        <v>50</v>
      </c>
      <c r="H33" s="10">
        <v>0.5</v>
      </c>
      <c r="I33" s="10">
        <v>0.5</v>
      </c>
      <c r="J33" s="5"/>
      <c r="K33" s="5"/>
      <c r="L33" s="79" t="s">
        <v>780</v>
      </c>
      <c r="M33" s="74">
        <v>14</v>
      </c>
      <c r="N33" s="5" t="s">
        <v>858</v>
      </c>
      <c r="O33" s="5" t="s">
        <v>14</v>
      </c>
      <c r="P33" s="11">
        <v>0.25</v>
      </c>
      <c r="Q33" s="11">
        <v>0.55000000000000004</v>
      </c>
      <c r="R33" s="2" t="s">
        <v>943</v>
      </c>
      <c r="S33" s="96">
        <v>0.8</v>
      </c>
      <c r="T33" s="2" t="s">
        <v>944</v>
      </c>
      <c r="U33" s="1" t="s">
        <v>945</v>
      </c>
      <c r="V33" s="1" t="s">
        <v>946</v>
      </c>
    </row>
    <row r="34" spans="1:24" s="29" customFormat="1" ht="72" x14ac:dyDescent="0.25">
      <c r="A34" s="4">
        <v>3</v>
      </c>
      <c r="B34" s="4">
        <v>2</v>
      </c>
      <c r="C34" s="4">
        <v>2</v>
      </c>
      <c r="D34" s="4">
        <v>14</v>
      </c>
      <c r="E34" s="4">
        <v>0</v>
      </c>
      <c r="F34" s="47" t="s">
        <v>947</v>
      </c>
      <c r="G34" s="5" t="s">
        <v>948</v>
      </c>
      <c r="H34" s="10">
        <v>0.5</v>
      </c>
      <c r="I34" s="10">
        <v>0.5</v>
      </c>
      <c r="J34" s="5"/>
      <c r="K34" s="5"/>
      <c r="L34" s="79" t="s">
        <v>780</v>
      </c>
      <c r="M34" s="80">
        <v>15</v>
      </c>
      <c r="N34" s="5" t="s">
        <v>858</v>
      </c>
      <c r="O34" s="5" t="s">
        <v>24</v>
      </c>
      <c r="P34" s="11">
        <v>1</v>
      </c>
      <c r="Q34" s="11"/>
      <c r="R34" s="2" t="s">
        <v>376</v>
      </c>
      <c r="S34" s="96">
        <v>1</v>
      </c>
      <c r="T34" s="2" t="s">
        <v>949</v>
      </c>
      <c r="U34" s="1"/>
      <c r="V34" s="1"/>
    </row>
    <row r="35" spans="1:24" s="29" customFormat="1" ht="264" x14ac:dyDescent="0.25">
      <c r="A35" s="4">
        <v>3</v>
      </c>
      <c r="B35" s="4">
        <v>2</v>
      </c>
      <c r="C35" s="4">
        <v>2</v>
      </c>
      <c r="D35" s="4">
        <v>15</v>
      </c>
      <c r="E35" s="4">
        <v>0</v>
      </c>
      <c r="F35" s="47" t="s">
        <v>2743</v>
      </c>
      <c r="G35" s="5" t="s">
        <v>50</v>
      </c>
      <c r="H35" s="10">
        <v>0.5</v>
      </c>
      <c r="I35" s="10">
        <v>0.5</v>
      </c>
      <c r="J35" s="5"/>
      <c r="K35" s="5"/>
      <c r="L35" s="153" t="s">
        <v>2223</v>
      </c>
      <c r="M35" s="142">
        <v>6</v>
      </c>
      <c r="N35" s="5" t="s">
        <v>2228</v>
      </c>
      <c r="O35" s="5" t="s">
        <v>14</v>
      </c>
      <c r="P35" s="17">
        <v>0.5</v>
      </c>
      <c r="Q35" s="17">
        <v>0.7</v>
      </c>
      <c r="R35" s="27" t="s">
        <v>2744</v>
      </c>
      <c r="S35" s="17">
        <v>0.7</v>
      </c>
      <c r="T35" s="27" t="s">
        <v>2745</v>
      </c>
      <c r="U35" s="27" t="s">
        <v>2746</v>
      </c>
      <c r="V35" s="27" t="s">
        <v>2747</v>
      </c>
      <c r="W35" s="16"/>
      <c r="X35" s="16"/>
    </row>
    <row r="36" spans="1:24" s="29" customFormat="1" ht="156" x14ac:dyDescent="0.25">
      <c r="A36" s="4">
        <v>3</v>
      </c>
      <c r="B36" s="4">
        <v>2</v>
      </c>
      <c r="C36" s="4">
        <v>2</v>
      </c>
      <c r="D36" s="4">
        <v>16</v>
      </c>
      <c r="E36" s="4">
        <v>0</v>
      </c>
      <c r="F36" s="47" t="s">
        <v>3518</v>
      </c>
      <c r="G36" s="5" t="s">
        <v>3519</v>
      </c>
      <c r="H36" s="10">
        <v>1</v>
      </c>
      <c r="I36" s="10">
        <v>1</v>
      </c>
      <c r="J36" s="10">
        <v>1</v>
      </c>
      <c r="K36" s="10">
        <v>1</v>
      </c>
      <c r="L36" s="207" t="s">
        <v>3380</v>
      </c>
      <c r="M36" s="208">
        <v>9</v>
      </c>
      <c r="N36" s="5" t="s">
        <v>3520</v>
      </c>
      <c r="O36" s="5" t="s">
        <v>14</v>
      </c>
      <c r="P36" s="17">
        <v>1</v>
      </c>
      <c r="Q36" s="17">
        <v>1</v>
      </c>
      <c r="R36" s="27" t="s">
        <v>3521</v>
      </c>
      <c r="S36" s="17">
        <v>1</v>
      </c>
      <c r="T36" s="27" t="s">
        <v>3521</v>
      </c>
      <c r="U36" s="44"/>
      <c r="V36" s="44"/>
      <c r="W36" s="16"/>
      <c r="X36" s="16"/>
    </row>
    <row r="37" spans="1:24" s="29" customFormat="1" ht="96" x14ac:dyDescent="0.25">
      <c r="A37" s="4">
        <v>3</v>
      </c>
      <c r="B37" s="4">
        <v>2</v>
      </c>
      <c r="C37" s="4">
        <v>2</v>
      </c>
      <c r="D37" s="4">
        <v>17</v>
      </c>
      <c r="E37" s="4">
        <v>0</v>
      </c>
      <c r="F37" s="47" t="s">
        <v>2748</v>
      </c>
      <c r="G37" s="5" t="s">
        <v>2749</v>
      </c>
      <c r="H37" s="10">
        <v>1</v>
      </c>
      <c r="I37" s="5"/>
      <c r="J37" s="5"/>
      <c r="K37" s="5"/>
      <c r="L37" s="153" t="s">
        <v>2223</v>
      </c>
      <c r="M37" s="151">
        <v>7</v>
      </c>
      <c r="N37" s="5" t="s">
        <v>2228</v>
      </c>
      <c r="O37" s="5" t="s">
        <v>14</v>
      </c>
      <c r="P37" s="17">
        <v>1</v>
      </c>
      <c r="Q37" s="17">
        <v>1</v>
      </c>
      <c r="R37" s="27" t="s">
        <v>2750</v>
      </c>
      <c r="S37" s="17">
        <v>1</v>
      </c>
      <c r="T37" s="27" t="s">
        <v>2751</v>
      </c>
      <c r="U37" s="44"/>
      <c r="V37" s="44"/>
      <c r="W37" s="16"/>
      <c r="X37" s="16"/>
    </row>
    <row r="38" spans="1:24" s="29" customFormat="1" ht="264" x14ac:dyDescent="0.25">
      <c r="A38" s="4">
        <v>3</v>
      </c>
      <c r="B38" s="4">
        <v>2</v>
      </c>
      <c r="C38" s="4">
        <v>2</v>
      </c>
      <c r="D38" s="4">
        <v>18</v>
      </c>
      <c r="E38" s="4">
        <v>0</v>
      </c>
      <c r="F38" s="47" t="s">
        <v>2752</v>
      </c>
      <c r="G38" s="5" t="s">
        <v>50</v>
      </c>
      <c r="H38" s="10">
        <v>0.5</v>
      </c>
      <c r="I38" s="10">
        <v>0.5</v>
      </c>
      <c r="J38" s="5"/>
      <c r="K38" s="5"/>
      <c r="L38" s="153" t="s">
        <v>2223</v>
      </c>
      <c r="M38" s="142">
        <v>8</v>
      </c>
      <c r="N38" s="5" t="s">
        <v>2408</v>
      </c>
      <c r="O38" s="5" t="s">
        <v>14</v>
      </c>
      <c r="P38" s="17">
        <v>0.2</v>
      </c>
      <c r="Q38" s="17">
        <v>0.2</v>
      </c>
      <c r="R38" s="154"/>
      <c r="S38" s="78">
        <v>0.4</v>
      </c>
      <c r="T38" s="27" t="s">
        <v>2753</v>
      </c>
      <c r="U38" s="27" t="s">
        <v>2754</v>
      </c>
      <c r="V38" s="27" t="s">
        <v>2755</v>
      </c>
      <c r="W38" s="16"/>
      <c r="X38" s="16"/>
    </row>
    <row r="39" spans="1:24" s="29" customFormat="1" ht="324" x14ac:dyDescent="0.25">
      <c r="A39" s="4">
        <v>3</v>
      </c>
      <c r="B39" s="4">
        <v>2</v>
      </c>
      <c r="C39" s="4">
        <v>2</v>
      </c>
      <c r="D39" s="4">
        <v>19</v>
      </c>
      <c r="E39" s="4">
        <v>0</v>
      </c>
      <c r="F39" s="194" t="s">
        <v>1872</v>
      </c>
      <c r="G39" s="4" t="s">
        <v>50</v>
      </c>
      <c r="H39" s="173">
        <v>0.5</v>
      </c>
      <c r="I39" s="173">
        <v>0.5</v>
      </c>
      <c r="J39" s="4"/>
      <c r="K39" s="4"/>
      <c r="L39" s="189" t="s">
        <v>2757</v>
      </c>
      <c r="M39" s="195">
        <v>8</v>
      </c>
      <c r="N39" s="4" t="s">
        <v>1873</v>
      </c>
      <c r="O39" s="4" t="s">
        <v>14</v>
      </c>
      <c r="P39" s="163">
        <v>1</v>
      </c>
      <c r="Q39" s="163"/>
      <c r="R39" s="194" t="s">
        <v>2784</v>
      </c>
      <c r="S39" s="7">
        <v>1</v>
      </c>
      <c r="T39" s="194" t="s">
        <v>3132</v>
      </c>
      <c r="U39" s="44"/>
      <c r="V39" s="44"/>
      <c r="W39" s="16"/>
      <c r="X39" s="16"/>
    </row>
    <row r="40" spans="1:24" s="29" customFormat="1" ht="118.5" customHeight="1" x14ac:dyDescent="0.25">
      <c r="A40" s="4">
        <v>3</v>
      </c>
      <c r="B40" s="4">
        <v>2</v>
      </c>
      <c r="C40" s="4">
        <v>2</v>
      </c>
      <c r="D40" s="4">
        <v>20</v>
      </c>
      <c r="E40" s="4">
        <v>0</v>
      </c>
      <c r="F40" s="194" t="s">
        <v>1874</v>
      </c>
      <c r="G40" s="4" t="s">
        <v>1875</v>
      </c>
      <c r="H40" s="173">
        <v>1</v>
      </c>
      <c r="I40" s="4"/>
      <c r="J40" s="4"/>
      <c r="K40" s="4"/>
      <c r="L40" s="189" t="s">
        <v>2757</v>
      </c>
      <c r="M40" s="189">
        <v>9</v>
      </c>
      <c r="N40" s="4" t="s">
        <v>1876</v>
      </c>
      <c r="O40" s="4" t="s">
        <v>14</v>
      </c>
      <c r="P40" s="163">
        <v>1</v>
      </c>
      <c r="Q40" s="163"/>
      <c r="R40" s="21" t="s">
        <v>3072</v>
      </c>
      <c r="S40" s="7">
        <v>1</v>
      </c>
      <c r="T40" s="21" t="s">
        <v>3133</v>
      </c>
      <c r="U40" s="44"/>
      <c r="V40" s="44"/>
      <c r="W40" s="16"/>
      <c r="X40" s="16"/>
    </row>
    <row r="41" spans="1:24" s="29" customFormat="1" ht="108" x14ac:dyDescent="0.25">
      <c r="A41" s="4">
        <v>3</v>
      </c>
      <c r="B41" s="4">
        <v>2</v>
      </c>
      <c r="C41" s="4">
        <v>2</v>
      </c>
      <c r="D41" s="4">
        <v>21</v>
      </c>
      <c r="E41" s="4">
        <v>0</v>
      </c>
      <c r="F41" s="47" t="s">
        <v>950</v>
      </c>
      <c r="G41" s="5" t="s">
        <v>51</v>
      </c>
      <c r="H41" s="10">
        <v>1</v>
      </c>
      <c r="I41" s="10">
        <v>1</v>
      </c>
      <c r="J41" s="10">
        <v>1</v>
      </c>
      <c r="K41" s="10">
        <v>1</v>
      </c>
      <c r="L41" s="79" t="s">
        <v>780</v>
      </c>
      <c r="M41" s="74">
        <v>16</v>
      </c>
      <c r="N41" s="5" t="s">
        <v>882</v>
      </c>
      <c r="O41" s="5" t="s">
        <v>14</v>
      </c>
      <c r="P41" s="11">
        <v>1</v>
      </c>
      <c r="Q41" s="11"/>
      <c r="R41" s="2" t="s">
        <v>376</v>
      </c>
      <c r="S41" s="96">
        <v>1</v>
      </c>
      <c r="T41" s="1" t="s">
        <v>951</v>
      </c>
      <c r="U41" s="1"/>
      <c r="V41" s="1"/>
    </row>
    <row r="42" spans="1:24" s="29" customFormat="1" ht="384" x14ac:dyDescent="0.25">
      <c r="A42" s="4">
        <v>3</v>
      </c>
      <c r="B42" s="4">
        <v>2</v>
      </c>
      <c r="C42" s="4">
        <v>2</v>
      </c>
      <c r="D42" s="4">
        <v>22</v>
      </c>
      <c r="E42" s="4">
        <v>0</v>
      </c>
      <c r="F42" s="194" t="s">
        <v>3134</v>
      </c>
      <c r="G42" s="4" t="s">
        <v>3135</v>
      </c>
      <c r="H42" s="173">
        <v>1</v>
      </c>
      <c r="I42" s="173">
        <v>1</v>
      </c>
      <c r="J42" s="173">
        <v>1</v>
      </c>
      <c r="K42" s="173">
        <v>1</v>
      </c>
      <c r="L42" s="189" t="s">
        <v>2757</v>
      </c>
      <c r="M42" s="195">
        <v>10</v>
      </c>
      <c r="N42" s="4" t="s">
        <v>3136</v>
      </c>
      <c r="O42" s="4" t="s">
        <v>14</v>
      </c>
      <c r="P42" s="163">
        <v>0.5</v>
      </c>
      <c r="Q42" s="163">
        <v>0.25</v>
      </c>
      <c r="R42" s="182" t="s">
        <v>3137</v>
      </c>
      <c r="S42" s="183">
        <v>0.75</v>
      </c>
      <c r="T42" s="182" t="s">
        <v>3138</v>
      </c>
      <c r="U42" s="182" t="s">
        <v>3139</v>
      </c>
      <c r="V42" s="182" t="s">
        <v>3140</v>
      </c>
      <c r="W42" s="16"/>
      <c r="X42" s="16"/>
    </row>
    <row r="43" spans="1:24" s="29" customFormat="1" ht="228" x14ac:dyDescent="0.25">
      <c r="A43" s="4">
        <v>3</v>
      </c>
      <c r="B43" s="4">
        <v>2</v>
      </c>
      <c r="C43" s="4">
        <v>2</v>
      </c>
      <c r="D43" s="4">
        <v>23</v>
      </c>
      <c r="E43" s="4">
        <v>0</v>
      </c>
      <c r="F43" s="47" t="s">
        <v>1877</v>
      </c>
      <c r="G43" s="5" t="s">
        <v>50</v>
      </c>
      <c r="H43" s="10">
        <v>0.5</v>
      </c>
      <c r="I43" s="10">
        <v>0.5</v>
      </c>
      <c r="J43" s="5"/>
      <c r="K43" s="5"/>
      <c r="L43" s="106" t="s">
        <v>1579</v>
      </c>
      <c r="M43" s="120">
        <v>9</v>
      </c>
      <c r="N43" s="5" t="s">
        <v>1579</v>
      </c>
      <c r="O43" s="5" t="s">
        <v>14</v>
      </c>
      <c r="P43" s="17">
        <v>0.5</v>
      </c>
      <c r="Q43" s="17">
        <v>0.3</v>
      </c>
      <c r="R43" s="27" t="s">
        <v>1878</v>
      </c>
      <c r="S43" s="121">
        <v>0.8</v>
      </c>
      <c r="T43" s="27" t="s">
        <v>1879</v>
      </c>
      <c r="U43" s="27"/>
      <c r="V43" s="44"/>
      <c r="W43" s="16"/>
      <c r="X43" s="16"/>
    </row>
    <row r="44" spans="1:24" s="29" customFormat="1" ht="228" x14ac:dyDescent="0.25">
      <c r="A44" s="4">
        <v>3</v>
      </c>
      <c r="B44" s="4">
        <v>2</v>
      </c>
      <c r="C44" s="4">
        <v>2</v>
      </c>
      <c r="D44" s="4">
        <v>24</v>
      </c>
      <c r="E44" s="4">
        <v>0</v>
      </c>
      <c r="F44" s="194" t="s">
        <v>3141</v>
      </c>
      <c r="G44" s="4" t="s">
        <v>50</v>
      </c>
      <c r="H44" s="173">
        <v>0.5</v>
      </c>
      <c r="I44" s="173">
        <v>0.5</v>
      </c>
      <c r="J44" s="4"/>
      <c r="K44" s="4"/>
      <c r="L44" s="189" t="s">
        <v>2757</v>
      </c>
      <c r="M44" s="189">
        <v>11</v>
      </c>
      <c r="N44" s="4" t="s">
        <v>2760</v>
      </c>
      <c r="O44" s="4" t="s">
        <v>14</v>
      </c>
      <c r="P44" s="163">
        <v>1</v>
      </c>
      <c r="Q44" s="163"/>
      <c r="R44" s="194" t="s">
        <v>3142</v>
      </c>
      <c r="S44" s="17">
        <v>1</v>
      </c>
      <c r="T44" s="21" t="s">
        <v>3143</v>
      </c>
      <c r="U44" s="44"/>
      <c r="V44" s="44"/>
      <c r="W44" s="16"/>
      <c r="X44" s="16"/>
    </row>
    <row r="45" spans="1:24" s="29" customFormat="1" ht="288" x14ac:dyDescent="0.25">
      <c r="A45" s="4">
        <v>3</v>
      </c>
      <c r="B45" s="4">
        <v>2</v>
      </c>
      <c r="C45" s="4">
        <v>2</v>
      </c>
      <c r="D45" s="4">
        <v>25</v>
      </c>
      <c r="E45" s="4">
        <v>0</v>
      </c>
      <c r="F45" s="194" t="s">
        <v>3144</v>
      </c>
      <c r="G45" s="4" t="s">
        <v>50</v>
      </c>
      <c r="H45" s="173">
        <v>0.5</v>
      </c>
      <c r="I45" s="173">
        <v>0.5</v>
      </c>
      <c r="J45" s="4"/>
      <c r="K45" s="4"/>
      <c r="L45" s="189" t="s">
        <v>2757</v>
      </c>
      <c r="M45" s="195">
        <v>12</v>
      </c>
      <c r="N45" s="4" t="s">
        <v>2795</v>
      </c>
      <c r="O45" s="4" t="s">
        <v>14</v>
      </c>
      <c r="P45" s="163">
        <v>1</v>
      </c>
      <c r="Q45" s="163"/>
      <c r="R45" s="194" t="s">
        <v>2811</v>
      </c>
      <c r="S45" s="17">
        <v>1</v>
      </c>
      <c r="T45" s="194" t="s">
        <v>3145</v>
      </c>
      <c r="U45" s="44"/>
      <c r="V45" s="44"/>
      <c r="W45" s="16"/>
      <c r="X45" s="16"/>
    </row>
    <row r="46" spans="1:24" s="29" customFormat="1" ht="300" x14ac:dyDescent="0.25">
      <c r="A46" s="4">
        <v>3</v>
      </c>
      <c r="B46" s="4">
        <v>2</v>
      </c>
      <c r="C46" s="4">
        <v>2</v>
      </c>
      <c r="D46" s="4">
        <v>26</v>
      </c>
      <c r="E46" s="4">
        <v>0</v>
      </c>
      <c r="F46" s="194" t="s">
        <v>3146</v>
      </c>
      <c r="G46" s="4" t="s">
        <v>50</v>
      </c>
      <c r="H46" s="173">
        <v>0.5</v>
      </c>
      <c r="I46" s="173">
        <v>0.5</v>
      </c>
      <c r="J46" s="4"/>
      <c r="K46" s="4"/>
      <c r="L46" s="189" t="s">
        <v>2757</v>
      </c>
      <c r="M46" s="189">
        <v>13</v>
      </c>
      <c r="N46" s="4" t="s">
        <v>3147</v>
      </c>
      <c r="O46" s="4" t="s">
        <v>14</v>
      </c>
      <c r="P46" s="163">
        <v>1</v>
      </c>
      <c r="Q46" s="163"/>
      <c r="R46" s="27" t="s">
        <v>3148</v>
      </c>
      <c r="S46" s="163">
        <v>1</v>
      </c>
      <c r="T46" s="30" t="s">
        <v>3149</v>
      </c>
      <c r="U46" s="44"/>
      <c r="V46" s="44"/>
      <c r="W46" s="16"/>
      <c r="X46" s="16"/>
    </row>
    <row r="47" spans="1:24" s="29" customFormat="1" ht="264" x14ac:dyDescent="0.25">
      <c r="A47" s="131">
        <v>3</v>
      </c>
      <c r="B47" s="131">
        <v>2</v>
      </c>
      <c r="C47" s="131">
        <v>2</v>
      </c>
      <c r="D47" s="131">
        <v>27</v>
      </c>
      <c r="E47" s="131">
        <v>0</v>
      </c>
      <c r="F47" s="139" t="s">
        <v>2183</v>
      </c>
      <c r="G47" s="6" t="s">
        <v>50</v>
      </c>
      <c r="H47" s="15"/>
      <c r="I47" s="15">
        <v>0.5</v>
      </c>
      <c r="J47" s="15">
        <v>0.5</v>
      </c>
      <c r="K47" s="6"/>
      <c r="L47" s="135" t="s">
        <v>1882</v>
      </c>
      <c r="M47" s="126">
        <v>6</v>
      </c>
      <c r="N47" s="6" t="s">
        <v>1941</v>
      </c>
      <c r="O47" s="6" t="s">
        <v>14</v>
      </c>
      <c r="P47" s="128">
        <v>0.5</v>
      </c>
      <c r="Q47" s="128">
        <v>0.3</v>
      </c>
      <c r="R47" s="85" t="s">
        <v>2184</v>
      </c>
      <c r="S47" s="128">
        <v>0.8</v>
      </c>
      <c r="T47" s="85" t="s">
        <v>2185</v>
      </c>
      <c r="U47" s="129"/>
      <c r="V47" s="85" t="s">
        <v>2186</v>
      </c>
      <c r="W47" s="125"/>
      <c r="X47" s="125"/>
    </row>
    <row r="48" spans="1:24" s="29" customFormat="1" ht="84" x14ac:dyDescent="0.25">
      <c r="A48" s="131">
        <v>3</v>
      </c>
      <c r="B48" s="131">
        <v>2</v>
      </c>
      <c r="C48" s="131">
        <v>2</v>
      </c>
      <c r="D48" s="131">
        <v>28</v>
      </c>
      <c r="E48" s="131">
        <v>0</v>
      </c>
      <c r="F48" s="139" t="s">
        <v>2187</v>
      </c>
      <c r="G48" s="6" t="s">
        <v>2188</v>
      </c>
      <c r="H48" s="15">
        <v>1</v>
      </c>
      <c r="I48" s="6"/>
      <c r="J48" s="6"/>
      <c r="K48" s="6"/>
      <c r="L48" s="135" t="s">
        <v>1882</v>
      </c>
      <c r="M48" s="136">
        <v>7</v>
      </c>
      <c r="N48" s="6" t="s">
        <v>1941</v>
      </c>
      <c r="O48" s="6" t="s">
        <v>14</v>
      </c>
      <c r="P48" s="128">
        <v>1</v>
      </c>
      <c r="Q48" s="128">
        <v>1</v>
      </c>
      <c r="R48" s="85" t="s">
        <v>2189</v>
      </c>
      <c r="S48" s="128">
        <v>1</v>
      </c>
      <c r="T48" s="85" t="s">
        <v>2190</v>
      </c>
      <c r="U48" s="129"/>
      <c r="V48" s="129"/>
      <c r="W48" s="125"/>
      <c r="X48" s="125"/>
    </row>
    <row r="49" spans="1:24" s="29" customFormat="1" ht="228" x14ac:dyDescent="0.25">
      <c r="A49" s="131">
        <v>3</v>
      </c>
      <c r="B49" s="131">
        <v>2</v>
      </c>
      <c r="C49" s="131">
        <v>2</v>
      </c>
      <c r="D49" s="131">
        <v>29</v>
      </c>
      <c r="E49" s="131">
        <v>0</v>
      </c>
      <c r="F49" s="139" t="s">
        <v>2191</v>
      </c>
      <c r="G49" s="6" t="s">
        <v>2192</v>
      </c>
      <c r="H49" s="15">
        <v>1</v>
      </c>
      <c r="I49" s="6"/>
      <c r="J49" s="6"/>
      <c r="K49" s="6"/>
      <c r="L49" s="135" t="s">
        <v>1882</v>
      </c>
      <c r="M49" s="126">
        <v>8</v>
      </c>
      <c r="N49" s="6" t="s">
        <v>1941</v>
      </c>
      <c r="O49" s="6" t="s">
        <v>14</v>
      </c>
      <c r="P49" s="128">
        <v>1</v>
      </c>
      <c r="Q49" s="128">
        <v>1</v>
      </c>
      <c r="R49" s="85" t="s">
        <v>2193</v>
      </c>
      <c r="S49" s="128">
        <v>1</v>
      </c>
      <c r="T49" s="85" t="s">
        <v>2194</v>
      </c>
      <c r="U49" s="129"/>
      <c r="V49" s="129"/>
      <c r="W49" s="125"/>
      <c r="X49" s="125"/>
    </row>
    <row r="50" spans="1:24" s="29" customFormat="1" ht="204" x14ac:dyDescent="0.25">
      <c r="A50" s="131">
        <v>3</v>
      </c>
      <c r="B50" s="131">
        <v>2</v>
      </c>
      <c r="C50" s="131">
        <v>2</v>
      </c>
      <c r="D50" s="131">
        <v>30</v>
      </c>
      <c r="E50" s="131">
        <v>0</v>
      </c>
      <c r="F50" s="139" t="s">
        <v>2195</v>
      </c>
      <c r="G50" s="6" t="s">
        <v>28</v>
      </c>
      <c r="H50" s="15">
        <v>1</v>
      </c>
      <c r="I50" s="6"/>
      <c r="J50" s="6"/>
      <c r="K50" s="6"/>
      <c r="L50" s="135" t="s">
        <v>1882</v>
      </c>
      <c r="M50" s="136">
        <v>9</v>
      </c>
      <c r="N50" s="6" t="s">
        <v>2196</v>
      </c>
      <c r="O50" s="6" t="s">
        <v>14</v>
      </c>
      <c r="P50" s="128">
        <v>1</v>
      </c>
      <c r="Q50" s="128">
        <v>1</v>
      </c>
      <c r="R50" s="85" t="s">
        <v>2197</v>
      </c>
      <c r="S50" s="128">
        <v>1</v>
      </c>
      <c r="T50" s="85" t="s">
        <v>2198</v>
      </c>
      <c r="U50" s="129"/>
      <c r="V50" s="129"/>
      <c r="W50" s="125"/>
      <c r="X50" s="125"/>
    </row>
    <row r="51" spans="1:24" s="29" customFormat="1" ht="192" x14ac:dyDescent="0.25">
      <c r="A51" s="131">
        <v>3</v>
      </c>
      <c r="B51" s="131">
        <v>2</v>
      </c>
      <c r="C51" s="131">
        <v>2</v>
      </c>
      <c r="D51" s="131">
        <v>30</v>
      </c>
      <c r="E51" s="131">
        <v>0</v>
      </c>
      <c r="F51" s="39"/>
      <c r="G51" s="15"/>
      <c r="H51" s="6"/>
      <c r="I51" s="6"/>
      <c r="J51" s="6"/>
      <c r="K51" s="6"/>
      <c r="L51" s="135" t="s">
        <v>1882</v>
      </c>
      <c r="M51" s="126">
        <v>12</v>
      </c>
      <c r="N51" s="130"/>
      <c r="O51" s="91"/>
      <c r="P51" s="91"/>
      <c r="Q51" s="91"/>
      <c r="R51" s="85"/>
      <c r="S51" s="130"/>
      <c r="T51" s="85" t="s">
        <v>2199</v>
      </c>
      <c r="U51" s="129"/>
      <c r="V51" s="129"/>
      <c r="W51" s="125"/>
      <c r="X51" s="125"/>
    </row>
    <row r="52" spans="1:24" s="29" customFormat="1" ht="132" x14ac:dyDescent="0.25">
      <c r="A52" s="4">
        <v>3</v>
      </c>
      <c r="B52" s="4">
        <v>2</v>
      </c>
      <c r="C52" s="4">
        <v>2</v>
      </c>
      <c r="D52" s="4">
        <v>30</v>
      </c>
      <c r="E52" s="4">
        <v>0</v>
      </c>
      <c r="F52" s="194" t="s">
        <v>2195</v>
      </c>
      <c r="G52" s="4" t="s">
        <v>28</v>
      </c>
      <c r="H52" s="173">
        <v>1</v>
      </c>
      <c r="I52" s="4"/>
      <c r="J52" s="4"/>
      <c r="K52" s="4"/>
      <c r="L52" s="189" t="s">
        <v>2757</v>
      </c>
      <c r="M52" s="195">
        <v>14</v>
      </c>
      <c r="N52" s="4" t="s">
        <v>2196</v>
      </c>
      <c r="O52" s="4" t="s">
        <v>14</v>
      </c>
      <c r="P52" s="163">
        <v>0.1</v>
      </c>
      <c r="Q52" s="163">
        <v>0.7</v>
      </c>
      <c r="R52" s="194" t="s">
        <v>3150</v>
      </c>
      <c r="S52" s="17">
        <v>0.8</v>
      </c>
      <c r="T52" s="194" t="s">
        <v>3151</v>
      </c>
      <c r="U52" s="194" t="s">
        <v>3152</v>
      </c>
      <c r="V52" s="194" t="s">
        <v>3153</v>
      </c>
      <c r="W52" s="16"/>
      <c r="X52" s="16"/>
    </row>
    <row r="53" spans="1:24" s="29" customFormat="1" ht="108" x14ac:dyDescent="0.25">
      <c r="A53" s="131">
        <v>3</v>
      </c>
      <c r="B53" s="131">
        <v>2</v>
      </c>
      <c r="C53" s="131">
        <v>2</v>
      </c>
      <c r="D53" s="131">
        <v>31</v>
      </c>
      <c r="E53" s="131">
        <v>0</v>
      </c>
      <c r="F53" s="139" t="s">
        <v>2200</v>
      </c>
      <c r="G53" s="6" t="s">
        <v>28</v>
      </c>
      <c r="H53" s="15">
        <v>0.5</v>
      </c>
      <c r="I53" s="15">
        <v>0.5</v>
      </c>
      <c r="J53" s="6"/>
      <c r="K53" s="6"/>
      <c r="L53" s="135" t="s">
        <v>1882</v>
      </c>
      <c r="M53" s="136">
        <v>13</v>
      </c>
      <c r="N53" s="6" t="s">
        <v>1941</v>
      </c>
      <c r="O53" s="6" t="s">
        <v>14</v>
      </c>
      <c r="P53" s="128">
        <v>0.5</v>
      </c>
      <c r="Q53" s="128">
        <v>1</v>
      </c>
      <c r="R53" s="85" t="s">
        <v>2201</v>
      </c>
      <c r="S53" s="128">
        <v>1</v>
      </c>
      <c r="T53" s="85" t="s">
        <v>2202</v>
      </c>
      <c r="U53" s="129"/>
      <c r="V53" s="129"/>
      <c r="W53" s="125"/>
      <c r="X53" s="125"/>
    </row>
    <row r="54" spans="1:24" s="29" customFormat="1" ht="240" x14ac:dyDescent="0.25">
      <c r="A54" s="131">
        <v>3</v>
      </c>
      <c r="B54" s="131">
        <v>2</v>
      </c>
      <c r="C54" s="131">
        <v>2</v>
      </c>
      <c r="D54" s="131">
        <v>32</v>
      </c>
      <c r="E54" s="131">
        <v>0</v>
      </c>
      <c r="F54" s="139" t="s">
        <v>2203</v>
      </c>
      <c r="G54" s="6" t="s">
        <v>51</v>
      </c>
      <c r="H54" s="15">
        <v>1</v>
      </c>
      <c r="I54" s="6"/>
      <c r="J54" s="6"/>
      <c r="K54" s="6"/>
      <c r="L54" s="135" t="s">
        <v>1882</v>
      </c>
      <c r="M54" s="126">
        <v>14</v>
      </c>
      <c r="N54" s="6" t="s">
        <v>1941</v>
      </c>
      <c r="O54" s="6" t="s">
        <v>14</v>
      </c>
      <c r="P54" s="128">
        <v>1</v>
      </c>
      <c r="Q54" s="128">
        <v>1</v>
      </c>
      <c r="R54" s="85" t="s">
        <v>2204</v>
      </c>
      <c r="S54" s="128">
        <v>1</v>
      </c>
      <c r="T54" s="85" t="s">
        <v>2205</v>
      </c>
      <c r="U54" s="129"/>
      <c r="V54" s="129"/>
      <c r="W54" s="125"/>
      <c r="X54" s="125"/>
    </row>
    <row r="55" spans="1:24" s="29" customFormat="1" ht="168" x14ac:dyDescent="0.25">
      <c r="A55" s="131">
        <v>3</v>
      </c>
      <c r="B55" s="131">
        <v>2</v>
      </c>
      <c r="C55" s="131">
        <v>2</v>
      </c>
      <c r="D55" s="131">
        <v>33</v>
      </c>
      <c r="E55" s="131">
        <v>0</v>
      </c>
      <c r="F55" s="139" t="s">
        <v>2206</v>
      </c>
      <c r="G55" s="6" t="s">
        <v>2207</v>
      </c>
      <c r="H55" s="15">
        <v>0.5</v>
      </c>
      <c r="I55" s="15">
        <v>0.5</v>
      </c>
      <c r="J55" s="6"/>
      <c r="K55" s="6"/>
      <c r="L55" s="135" t="s">
        <v>1882</v>
      </c>
      <c r="M55" s="136">
        <v>15</v>
      </c>
      <c r="N55" s="6" t="s">
        <v>1885</v>
      </c>
      <c r="O55" s="6" t="s">
        <v>14</v>
      </c>
      <c r="P55" s="128">
        <v>1</v>
      </c>
      <c r="Q55" s="128">
        <v>1</v>
      </c>
      <c r="R55" s="85" t="s">
        <v>2177</v>
      </c>
      <c r="S55" s="128">
        <v>1</v>
      </c>
      <c r="T55" s="85" t="s">
        <v>2208</v>
      </c>
      <c r="U55" s="129"/>
      <c r="V55" s="85"/>
      <c r="W55" s="125"/>
      <c r="X55" s="125"/>
    </row>
    <row r="56" spans="1:24" s="29" customFormat="1" ht="144" x14ac:dyDescent="0.25">
      <c r="A56" s="131">
        <v>3</v>
      </c>
      <c r="B56" s="131">
        <v>2</v>
      </c>
      <c r="C56" s="131">
        <v>2</v>
      </c>
      <c r="D56" s="131">
        <v>34</v>
      </c>
      <c r="E56" s="131">
        <v>0</v>
      </c>
      <c r="F56" s="139" t="s">
        <v>2209</v>
      </c>
      <c r="G56" s="6" t="s">
        <v>2210</v>
      </c>
      <c r="H56" s="15">
        <v>1</v>
      </c>
      <c r="I56" s="6"/>
      <c r="J56" s="6"/>
      <c r="K56" s="6"/>
      <c r="L56" s="135" t="s">
        <v>1882</v>
      </c>
      <c r="M56" s="126">
        <v>16</v>
      </c>
      <c r="N56" s="6" t="s">
        <v>1941</v>
      </c>
      <c r="O56" s="6" t="s">
        <v>14</v>
      </c>
      <c r="P56" s="128">
        <v>0.75</v>
      </c>
      <c r="Q56" s="128">
        <v>1</v>
      </c>
      <c r="R56" s="85" t="s">
        <v>2177</v>
      </c>
      <c r="S56" s="128">
        <v>1</v>
      </c>
      <c r="T56" s="85" t="s">
        <v>2211</v>
      </c>
      <c r="U56" s="129"/>
      <c r="V56" s="129"/>
      <c r="W56" s="125"/>
      <c r="X56" s="125"/>
    </row>
    <row r="57" spans="1:24" s="29" customFormat="1" ht="300" x14ac:dyDescent="0.25">
      <c r="A57" s="131">
        <v>3</v>
      </c>
      <c r="B57" s="131">
        <v>2</v>
      </c>
      <c r="C57" s="131">
        <v>2</v>
      </c>
      <c r="D57" s="131">
        <v>35</v>
      </c>
      <c r="E57" s="131">
        <v>0</v>
      </c>
      <c r="F57" s="139" t="s">
        <v>2212</v>
      </c>
      <c r="G57" s="6" t="s">
        <v>50</v>
      </c>
      <c r="H57" s="15">
        <v>0.5</v>
      </c>
      <c r="I57" s="15">
        <v>0.5</v>
      </c>
      <c r="J57" s="15"/>
      <c r="K57" s="6"/>
      <c r="L57" s="135" t="s">
        <v>1882</v>
      </c>
      <c r="M57" s="136">
        <v>17</v>
      </c>
      <c r="N57" s="6" t="s">
        <v>1882</v>
      </c>
      <c r="O57" s="6" t="s">
        <v>14</v>
      </c>
      <c r="P57" s="128">
        <v>0.35</v>
      </c>
      <c r="Q57" s="128">
        <v>0.5</v>
      </c>
      <c r="R57" s="85" t="s">
        <v>2213</v>
      </c>
      <c r="S57" s="128">
        <v>0.8</v>
      </c>
      <c r="T57" s="85" t="s">
        <v>2214</v>
      </c>
      <c r="U57" s="129"/>
      <c r="V57" s="129"/>
      <c r="W57" s="125"/>
      <c r="X57" s="125"/>
    </row>
    <row r="58" spans="1:24" s="29" customFormat="1" ht="240" x14ac:dyDescent="0.25">
      <c r="A58" s="4">
        <v>3</v>
      </c>
      <c r="B58" s="4">
        <v>2</v>
      </c>
      <c r="C58" s="4">
        <v>2</v>
      </c>
      <c r="D58" s="4">
        <v>36</v>
      </c>
      <c r="E58" s="4">
        <v>0</v>
      </c>
      <c r="F58" s="47" t="s">
        <v>52</v>
      </c>
      <c r="G58" s="5" t="s">
        <v>50</v>
      </c>
      <c r="H58" s="10">
        <v>0.5</v>
      </c>
      <c r="I58" s="10">
        <v>0.5</v>
      </c>
      <c r="J58" s="10"/>
      <c r="K58" s="5"/>
      <c r="L58" s="67" t="s">
        <v>72</v>
      </c>
      <c r="M58" s="67">
        <v>5</v>
      </c>
      <c r="N58" s="5" t="s">
        <v>54</v>
      </c>
      <c r="O58" s="5" t="s">
        <v>14</v>
      </c>
      <c r="P58" s="11">
        <v>0.5</v>
      </c>
      <c r="Q58" s="11">
        <v>0.4</v>
      </c>
      <c r="R58" s="2" t="s">
        <v>746</v>
      </c>
      <c r="S58" s="11">
        <v>0.9</v>
      </c>
      <c r="T58" s="2" t="s">
        <v>747</v>
      </c>
      <c r="U58" s="27" t="s">
        <v>451</v>
      </c>
      <c r="V58" s="27" t="s">
        <v>748</v>
      </c>
      <c r="W58" s="16"/>
      <c r="X58" s="16"/>
    </row>
    <row r="59" spans="1:24" s="29" customFormat="1" ht="96" x14ac:dyDescent="0.25">
      <c r="A59" s="4">
        <v>3</v>
      </c>
      <c r="B59" s="4">
        <v>2</v>
      </c>
      <c r="C59" s="4">
        <v>2</v>
      </c>
      <c r="D59" s="4">
        <v>37</v>
      </c>
      <c r="E59" s="4">
        <v>0</v>
      </c>
      <c r="F59" s="47" t="s">
        <v>53</v>
      </c>
      <c r="G59" s="5" t="s">
        <v>51</v>
      </c>
      <c r="H59" s="5"/>
      <c r="I59" s="10">
        <v>1</v>
      </c>
      <c r="J59" s="5"/>
      <c r="K59" s="5"/>
      <c r="L59" s="67" t="s">
        <v>72</v>
      </c>
      <c r="M59" s="67">
        <v>6</v>
      </c>
      <c r="N59" s="5" t="s">
        <v>54</v>
      </c>
      <c r="O59" s="5" t="s">
        <v>24</v>
      </c>
      <c r="P59" s="17">
        <v>0</v>
      </c>
      <c r="Q59" s="17">
        <v>0</v>
      </c>
      <c r="R59" s="2" t="s">
        <v>749</v>
      </c>
      <c r="S59" s="11">
        <v>0</v>
      </c>
      <c r="T59" s="2" t="s">
        <v>749</v>
      </c>
      <c r="U59" s="27" t="s">
        <v>449</v>
      </c>
      <c r="V59" s="27" t="s">
        <v>450</v>
      </c>
      <c r="W59" s="16"/>
      <c r="X59" s="16"/>
    </row>
    <row r="60" spans="1:24" s="29" customFormat="1" ht="240" x14ac:dyDescent="0.25">
      <c r="A60" s="4">
        <v>3</v>
      </c>
      <c r="B60" s="4">
        <v>2</v>
      </c>
      <c r="C60" s="4">
        <v>2</v>
      </c>
      <c r="D60" s="4">
        <v>38</v>
      </c>
      <c r="E60" s="4">
        <v>0</v>
      </c>
      <c r="F60" s="47" t="s">
        <v>55</v>
      </c>
      <c r="G60" s="5" t="s">
        <v>50</v>
      </c>
      <c r="H60" s="10">
        <v>0.5</v>
      </c>
      <c r="I60" s="10">
        <v>0.5</v>
      </c>
      <c r="J60" s="10"/>
      <c r="K60" s="5"/>
      <c r="L60" s="67" t="s">
        <v>72</v>
      </c>
      <c r="M60" s="67">
        <v>7</v>
      </c>
      <c r="N60" s="5" t="s">
        <v>74</v>
      </c>
      <c r="O60" s="5" t="s">
        <v>14</v>
      </c>
      <c r="P60" s="17">
        <v>0.15</v>
      </c>
      <c r="Q60" s="17">
        <v>0.75</v>
      </c>
      <c r="R60" s="2" t="s">
        <v>750</v>
      </c>
      <c r="S60" s="11">
        <v>0.9</v>
      </c>
      <c r="T60" s="2" t="s">
        <v>751</v>
      </c>
      <c r="U60" s="27" t="s">
        <v>451</v>
      </c>
      <c r="V60" s="27" t="s">
        <v>748</v>
      </c>
      <c r="W60" s="16"/>
      <c r="X60" s="16"/>
    </row>
    <row r="61" spans="1:24" s="29" customFormat="1" ht="240" x14ac:dyDescent="0.25">
      <c r="A61" s="4">
        <v>3</v>
      </c>
      <c r="B61" s="4">
        <v>2</v>
      </c>
      <c r="C61" s="4">
        <v>2</v>
      </c>
      <c r="D61" s="4">
        <v>39</v>
      </c>
      <c r="E61" s="4">
        <v>0</v>
      </c>
      <c r="F61" s="47" t="s">
        <v>3522</v>
      </c>
      <c r="G61" s="5" t="s">
        <v>50</v>
      </c>
      <c r="H61" s="10"/>
      <c r="I61" s="10">
        <v>0.5</v>
      </c>
      <c r="J61" s="10">
        <v>0.5</v>
      </c>
      <c r="K61" s="5"/>
      <c r="L61" s="207" t="s">
        <v>3380</v>
      </c>
      <c r="M61" s="205">
        <v>10</v>
      </c>
      <c r="N61" s="5" t="s">
        <v>3380</v>
      </c>
      <c r="O61" s="5" t="s">
        <v>14</v>
      </c>
      <c r="P61" s="17">
        <v>0</v>
      </c>
      <c r="Q61" s="17">
        <v>0.5</v>
      </c>
      <c r="R61" s="27" t="s">
        <v>3523</v>
      </c>
      <c r="S61" s="78">
        <v>0.5</v>
      </c>
      <c r="T61" s="55" t="s">
        <v>3524</v>
      </c>
      <c r="U61" s="27" t="s">
        <v>3525</v>
      </c>
      <c r="V61" s="27" t="s">
        <v>3526</v>
      </c>
      <c r="W61" s="16"/>
      <c r="X61" s="16"/>
    </row>
    <row r="62" spans="1:24" s="29" customFormat="1" ht="180" x14ac:dyDescent="0.25">
      <c r="A62" s="4">
        <v>3</v>
      </c>
      <c r="B62" s="4">
        <v>2</v>
      </c>
      <c r="C62" s="4">
        <v>2</v>
      </c>
      <c r="D62" s="4">
        <v>40</v>
      </c>
      <c r="E62" s="4">
        <v>0</v>
      </c>
      <c r="F62" s="47" t="s">
        <v>3527</v>
      </c>
      <c r="G62" s="5" t="s">
        <v>3528</v>
      </c>
      <c r="H62" s="10">
        <v>1</v>
      </c>
      <c r="I62" s="5"/>
      <c r="J62" s="5"/>
      <c r="K62" s="5"/>
      <c r="L62" s="207" t="s">
        <v>3380</v>
      </c>
      <c r="M62" s="208">
        <v>11</v>
      </c>
      <c r="N62" s="5" t="s">
        <v>3380</v>
      </c>
      <c r="O62" s="5" t="s">
        <v>14</v>
      </c>
      <c r="P62" s="11">
        <v>1</v>
      </c>
      <c r="Q62" s="11">
        <v>1</v>
      </c>
      <c r="R62" s="27" t="s">
        <v>3529</v>
      </c>
      <c r="S62" s="17">
        <v>1</v>
      </c>
      <c r="T62" s="27" t="s">
        <v>3530</v>
      </c>
      <c r="U62" s="44"/>
      <c r="V62" s="44"/>
      <c r="W62" s="16"/>
      <c r="X62" s="16"/>
    </row>
    <row r="63" spans="1:24" s="29" customFormat="1" ht="180" x14ac:dyDescent="0.25">
      <c r="A63" s="4">
        <v>3</v>
      </c>
      <c r="B63" s="4">
        <v>2</v>
      </c>
      <c r="C63" s="4">
        <v>2</v>
      </c>
      <c r="D63" s="4">
        <v>41</v>
      </c>
      <c r="E63" s="4">
        <v>0</v>
      </c>
      <c r="F63" s="47" t="s">
        <v>3531</v>
      </c>
      <c r="G63" s="5" t="s">
        <v>3532</v>
      </c>
      <c r="H63" s="10">
        <v>1</v>
      </c>
      <c r="I63" s="5"/>
      <c r="J63" s="5"/>
      <c r="K63" s="5"/>
      <c r="L63" s="207" t="s">
        <v>3380</v>
      </c>
      <c r="M63" s="205">
        <v>12</v>
      </c>
      <c r="N63" s="5" t="s">
        <v>3380</v>
      </c>
      <c r="O63" s="5" t="s">
        <v>14</v>
      </c>
      <c r="P63" s="17">
        <v>1</v>
      </c>
      <c r="Q63" s="17">
        <v>1</v>
      </c>
      <c r="R63" s="27" t="s">
        <v>3529</v>
      </c>
      <c r="S63" s="17">
        <v>1</v>
      </c>
      <c r="T63" s="27" t="s">
        <v>3530</v>
      </c>
      <c r="U63" s="44"/>
      <c r="V63" s="44"/>
      <c r="W63" s="16"/>
      <c r="X63" s="16"/>
    </row>
    <row r="64" spans="1:24" s="29" customFormat="1" ht="240" x14ac:dyDescent="0.25">
      <c r="A64" s="4">
        <v>3</v>
      </c>
      <c r="B64" s="4">
        <v>2</v>
      </c>
      <c r="C64" s="4">
        <v>2</v>
      </c>
      <c r="D64" s="4">
        <v>42</v>
      </c>
      <c r="E64" s="4">
        <v>0</v>
      </c>
      <c r="F64" s="47" t="s">
        <v>3533</v>
      </c>
      <c r="G64" s="5" t="s">
        <v>50</v>
      </c>
      <c r="H64" s="10">
        <v>0.5</v>
      </c>
      <c r="I64" s="10">
        <v>0.5</v>
      </c>
      <c r="J64" s="10"/>
      <c r="K64" s="5"/>
      <c r="L64" s="207" t="s">
        <v>3380</v>
      </c>
      <c r="M64" s="208">
        <v>13</v>
      </c>
      <c r="N64" s="5" t="s">
        <v>3380</v>
      </c>
      <c r="O64" s="5" t="s">
        <v>14</v>
      </c>
      <c r="P64" s="17">
        <v>0.95</v>
      </c>
      <c r="Q64" s="17">
        <v>0.9</v>
      </c>
      <c r="R64" s="27" t="s">
        <v>3534</v>
      </c>
      <c r="S64" s="17">
        <v>0.9</v>
      </c>
      <c r="T64" s="27" t="s">
        <v>3534</v>
      </c>
      <c r="U64" s="27" t="s">
        <v>3525</v>
      </c>
      <c r="V64" s="27" t="s">
        <v>3526</v>
      </c>
      <c r="W64" s="16"/>
      <c r="X64" s="16"/>
    </row>
    <row r="65" spans="1:24" s="29" customFormat="1" ht="276" x14ac:dyDescent="0.25">
      <c r="A65" s="4">
        <v>3</v>
      </c>
      <c r="B65" s="4">
        <v>2</v>
      </c>
      <c r="C65" s="4">
        <v>2</v>
      </c>
      <c r="D65" s="4">
        <v>42</v>
      </c>
      <c r="E65" s="4">
        <v>0</v>
      </c>
      <c r="F65" s="47"/>
      <c r="G65" s="5"/>
      <c r="H65" s="10"/>
      <c r="I65" s="10"/>
      <c r="J65" s="10"/>
      <c r="K65" s="5"/>
      <c r="L65" s="207" t="s">
        <v>3380</v>
      </c>
      <c r="M65" s="205">
        <v>14</v>
      </c>
      <c r="N65" s="5"/>
      <c r="O65" s="5"/>
      <c r="P65" s="17"/>
      <c r="Q65" s="17"/>
      <c r="R65" s="27" t="s">
        <v>3535</v>
      </c>
      <c r="S65" s="3"/>
      <c r="T65" s="27" t="s">
        <v>3535</v>
      </c>
      <c r="U65" s="44"/>
      <c r="V65" s="44"/>
      <c r="W65" s="16"/>
      <c r="X65" s="16"/>
    </row>
    <row r="66" spans="1:24" s="29" customFormat="1" ht="324" x14ac:dyDescent="0.25">
      <c r="A66" s="4">
        <v>3</v>
      </c>
      <c r="B66" s="4">
        <v>2</v>
      </c>
      <c r="C66" s="4">
        <v>2</v>
      </c>
      <c r="D66" s="4">
        <v>43</v>
      </c>
      <c r="E66" s="4">
        <v>0</v>
      </c>
      <c r="F66" s="47" t="s">
        <v>3536</v>
      </c>
      <c r="G66" s="5" t="s">
        <v>3537</v>
      </c>
      <c r="H66" s="10">
        <v>0.5</v>
      </c>
      <c r="I66" s="10">
        <v>0.5</v>
      </c>
      <c r="J66" s="10"/>
      <c r="K66" s="5"/>
      <c r="L66" s="207" t="s">
        <v>3380</v>
      </c>
      <c r="M66" s="208">
        <v>15</v>
      </c>
      <c r="N66" s="5" t="s">
        <v>3380</v>
      </c>
      <c r="O66" s="5" t="s">
        <v>14</v>
      </c>
      <c r="P66" s="17">
        <v>0</v>
      </c>
      <c r="Q66" s="17">
        <v>0.9</v>
      </c>
      <c r="R66" s="27" t="s">
        <v>3538</v>
      </c>
      <c r="S66" s="78">
        <v>0.9</v>
      </c>
      <c r="T66" s="27" t="s">
        <v>3538</v>
      </c>
      <c r="U66" s="27" t="s">
        <v>3525</v>
      </c>
      <c r="V66" s="27" t="s">
        <v>3526</v>
      </c>
      <c r="W66" s="16"/>
      <c r="X66" s="16"/>
    </row>
    <row r="67" spans="1:24" s="29" customFormat="1" ht="204" x14ac:dyDescent="0.25">
      <c r="A67" s="4">
        <v>3</v>
      </c>
      <c r="B67" s="4">
        <v>2</v>
      </c>
      <c r="C67" s="4">
        <v>2</v>
      </c>
      <c r="D67" s="4">
        <v>43</v>
      </c>
      <c r="E67" s="4">
        <v>0</v>
      </c>
      <c r="F67" s="47"/>
      <c r="G67" s="5"/>
      <c r="H67" s="10"/>
      <c r="I67" s="10"/>
      <c r="J67" s="10"/>
      <c r="K67" s="5"/>
      <c r="L67" s="207" t="s">
        <v>3380</v>
      </c>
      <c r="M67" s="205">
        <v>16</v>
      </c>
      <c r="N67" s="5"/>
      <c r="O67" s="5"/>
      <c r="P67" s="17"/>
      <c r="Q67" s="17"/>
      <c r="R67" s="27" t="s">
        <v>3539</v>
      </c>
      <c r="S67" s="78"/>
      <c r="T67" s="27" t="s">
        <v>3539</v>
      </c>
      <c r="U67" s="27"/>
      <c r="V67" s="27"/>
      <c r="W67" s="16"/>
      <c r="X67" s="16"/>
    </row>
    <row r="68" spans="1:24" s="29" customFormat="1" ht="335.25" customHeight="1" x14ac:dyDescent="0.25">
      <c r="A68" s="4">
        <v>3</v>
      </c>
      <c r="B68" s="4">
        <v>2</v>
      </c>
      <c r="C68" s="4">
        <v>3</v>
      </c>
      <c r="D68" s="4">
        <v>0</v>
      </c>
      <c r="E68" s="4">
        <v>0</v>
      </c>
      <c r="F68" s="184" t="s">
        <v>952</v>
      </c>
      <c r="G68" s="131" t="s">
        <v>953</v>
      </c>
      <c r="H68" s="131"/>
      <c r="I68" s="131"/>
      <c r="J68" s="162">
        <v>0.75</v>
      </c>
      <c r="K68" s="162">
        <v>0.25</v>
      </c>
      <c r="L68" s="189" t="s">
        <v>2757</v>
      </c>
      <c r="M68" s="189">
        <v>15</v>
      </c>
      <c r="N68" s="131" t="s">
        <v>954</v>
      </c>
      <c r="O68" s="131" t="s">
        <v>14</v>
      </c>
      <c r="P68" s="163">
        <v>0.75</v>
      </c>
      <c r="Q68" s="163">
        <v>0.25</v>
      </c>
      <c r="R68" s="194" t="s">
        <v>3129</v>
      </c>
      <c r="S68" s="17">
        <v>1</v>
      </c>
      <c r="T68" s="194" t="s">
        <v>3129</v>
      </c>
      <c r="U68" s="44"/>
      <c r="V68" s="44"/>
      <c r="W68" s="16"/>
      <c r="X68" s="16"/>
    </row>
    <row r="69" spans="1:24" s="29" customFormat="1" ht="64.5" customHeight="1" x14ac:dyDescent="0.25">
      <c r="A69" s="4">
        <v>3</v>
      </c>
      <c r="B69" s="4">
        <v>2</v>
      </c>
      <c r="C69" s="4">
        <v>4</v>
      </c>
      <c r="D69" s="4">
        <v>0</v>
      </c>
      <c r="E69" s="4">
        <v>0</v>
      </c>
      <c r="F69" s="172" t="s">
        <v>955</v>
      </c>
      <c r="G69" s="4" t="s">
        <v>908</v>
      </c>
      <c r="H69" s="4"/>
      <c r="I69" s="4"/>
      <c r="J69" s="4"/>
      <c r="K69" s="4"/>
      <c r="L69" s="189" t="s">
        <v>2757</v>
      </c>
      <c r="M69" s="195">
        <v>16</v>
      </c>
      <c r="N69" s="4" t="s">
        <v>794</v>
      </c>
      <c r="O69" s="4" t="s">
        <v>14</v>
      </c>
      <c r="P69" s="163"/>
      <c r="Q69" s="163"/>
      <c r="R69" s="194"/>
      <c r="S69" s="17"/>
      <c r="T69" s="194"/>
      <c r="U69" s="44"/>
      <c r="V69" s="44"/>
      <c r="W69" s="16"/>
      <c r="X69" s="16"/>
    </row>
    <row r="70" spans="1:24" s="29" customFormat="1" ht="72" x14ac:dyDescent="0.25">
      <c r="A70" s="4">
        <v>3</v>
      </c>
      <c r="B70" s="4">
        <v>2</v>
      </c>
      <c r="C70" s="4">
        <v>4</v>
      </c>
      <c r="D70" s="4">
        <v>1</v>
      </c>
      <c r="E70" s="4">
        <v>0</v>
      </c>
      <c r="F70" s="53" t="s">
        <v>3540</v>
      </c>
      <c r="G70" s="5" t="s">
        <v>3541</v>
      </c>
      <c r="H70" s="10">
        <v>0.5</v>
      </c>
      <c r="I70" s="10">
        <v>0.5</v>
      </c>
      <c r="J70" s="10"/>
      <c r="K70" s="5"/>
      <c r="L70" s="207" t="s">
        <v>3380</v>
      </c>
      <c r="M70" s="205">
        <v>18</v>
      </c>
      <c r="N70" s="5" t="s">
        <v>3380</v>
      </c>
      <c r="O70" s="5" t="s">
        <v>14</v>
      </c>
      <c r="P70" s="17">
        <v>0.5</v>
      </c>
      <c r="Q70" s="17">
        <v>1</v>
      </c>
      <c r="R70" s="27" t="s">
        <v>3542</v>
      </c>
      <c r="S70" s="17">
        <v>1</v>
      </c>
      <c r="T70" s="27" t="s">
        <v>3542</v>
      </c>
      <c r="U70" s="44"/>
      <c r="V70" s="44"/>
      <c r="W70" s="16"/>
      <c r="X70" s="16"/>
    </row>
    <row r="71" spans="1:24" s="29" customFormat="1" ht="108" x14ac:dyDescent="0.25">
      <c r="A71" s="209">
        <v>3</v>
      </c>
      <c r="B71" s="4">
        <v>2</v>
      </c>
      <c r="C71" s="4">
        <v>4</v>
      </c>
      <c r="D71" s="4">
        <v>2</v>
      </c>
      <c r="E71" s="4">
        <v>0</v>
      </c>
      <c r="F71" s="53" t="s">
        <v>3543</v>
      </c>
      <c r="G71" s="5" t="s">
        <v>3544</v>
      </c>
      <c r="H71" s="5"/>
      <c r="I71" s="5"/>
      <c r="J71" s="10">
        <v>0.5</v>
      </c>
      <c r="K71" s="10">
        <v>0.5</v>
      </c>
      <c r="L71" s="207" t="s">
        <v>3380</v>
      </c>
      <c r="M71" s="208">
        <v>19</v>
      </c>
      <c r="N71" s="5" t="s">
        <v>3466</v>
      </c>
      <c r="O71" s="5" t="s">
        <v>14</v>
      </c>
      <c r="P71" s="17">
        <v>0.5</v>
      </c>
      <c r="Q71" s="17">
        <v>0.45</v>
      </c>
      <c r="R71" s="27" t="s">
        <v>3545</v>
      </c>
      <c r="S71" s="17">
        <v>0.95</v>
      </c>
      <c r="T71" s="27" t="s">
        <v>3546</v>
      </c>
      <c r="U71" s="27" t="s">
        <v>3547</v>
      </c>
      <c r="V71" s="27" t="s">
        <v>3548</v>
      </c>
      <c r="W71" s="16"/>
      <c r="X71" s="16"/>
    </row>
    <row r="72" spans="1:24" s="29" customFormat="1" ht="84" x14ac:dyDescent="0.25">
      <c r="A72" s="4">
        <v>3</v>
      </c>
      <c r="B72" s="4">
        <v>2</v>
      </c>
      <c r="C72" s="4">
        <v>4</v>
      </c>
      <c r="D72" s="4">
        <v>3</v>
      </c>
      <c r="E72" s="4">
        <v>0</v>
      </c>
      <c r="F72" s="53" t="s">
        <v>3549</v>
      </c>
      <c r="G72" s="5" t="s">
        <v>3550</v>
      </c>
      <c r="H72" s="5"/>
      <c r="I72" s="5"/>
      <c r="J72" s="10">
        <v>0.5</v>
      </c>
      <c r="K72" s="10">
        <v>0.5</v>
      </c>
      <c r="L72" s="207" t="s">
        <v>3380</v>
      </c>
      <c r="M72" s="205">
        <v>20</v>
      </c>
      <c r="N72" s="5" t="s">
        <v>3380</v>
      </c>
      <c r="O72" s="5" t="s">
        <v>14</v>
      </c>
      <c r="P72" s="17">
        <v>0</v>
      </c>
      <c r="Q72" s="17">
        <v>0</v>
      </c>
      <c r="R72" s="27" t="s">
        <v>3551</v>
      </c>
      <c r="S72" s="17">
        <v>0</v>
      </c>
      <c r="T72" s="27" t="s">
        <v>3551</v>
      </c>
      <c r="U72" s="27" t="s">
        <v>3552</v>
      </c>
      <c r="V72" s="27" t="s">
        <v>3553</v>
      </c>
      <c r="W72" s="16"/>
      <c r="X72" s="16"/>
    </row>
    <row r="73" spans="1:24" s="29" customFormat="1" ht="72" x14ac:dyDescent="0.25">
      <c r="A73" s="4">
        <v>3</v>
      </c>
      <c r="B73" s="4">
        <v>2</v>
      </c>
      <c r="C73" s="4">
        <v>4</v>
      </c>
      <c r="D73" s="4">
        <v>4</v>
      </c>
      <c r="E73" s="4">
        <v>0</v>
      </c>
      <c r="F73" s="53" t="s">
        <v>3554</v>
      </c>
      <c r="G73" s="5" t="s">
        <v>50</v>
      </c>
      <c r="H73" s="10">
        <v>0.5</v>
      </c>
      <c r="I73" s="10">
        <v>0.5</v>
      </c>
      <c r="J73" s="5"/>
      <c r="K73" s="5"/>
      <c r="L73" s="207" t="s">
        <v>3380</v>
      </c>
      <c r="M73" s="208">
        <v>21</v>
      </c>
      <c r="N73" s="5" t="s">
        <v>3380</v>
      </c>
      <c r="O73" s="5" t="s">
        <v>14</v>
      </c>
      <c r="P73" s="17">
        <v>0</v>
      </c>
      <c r="Q73" s="17">
        <v>0.25</v>
      </c>
      <c r="R73" s="27" t="s">
        <v>3555</v>
      </c>
      <c r="S73" s="17">
        <v>0.25</v>
      </c>
      <c r="T73" s="27" t="s">
        <v>3556</v>
      </c>
      <c r="U73" s="27" t="s">
        <v>3557</v>
      </c>
      <c r="V73" s="27" t="s">
        <v>3558</v>
      </c>
      <c r="W73" s="16"/>
      <c r="X73" s="16"/>
    </row>
    <row r="74" spans="1:24" s="29" customFormat="1" ht="72" x14ac:dyDescent="0.25">
      <c r="A74" s="4">
        <v>3</v>
      </c>
      <c r="B74" s="4">
        <v>2</v>
      </c>
      <c r="C74" s="4">
        <v>4</v>
      </c>
      <c r="D74" s="4">
        <v>5</v>
      </c>
      <c r="E74" s="4">
        <v>0</v>
      </c>
      <c r="F74" s="53" t="s">
        <v>3559</v>
      </c>
      <c r="G74" s="5" t="s">
        <v>50</v>
      </c>
      <c r="H74" s="10">
        <v>0.5</v>
      </c>
      <c r="I74" s="10">
        <v>0.5</v>
      </c>
      <c r="J74" s="5"/>
      <c r="K74" s="5"/>
      <c r="L74" s="207" t="s">
        <v>3380</v>
      </c>
      <c r="M74" s="205">
        <v>22</v>
      </c>
      <c r="N74" s="5" t="s">
        <v>3380</v>
      </c>
      <c r="O74" s="5" t="s">
        <v>14</v>
      </c>
      <c r="P74" s="17">
        <v>0</v>
      </c>
      <c r="Q74" s="17">
        <v>0.25</v>
      </c>
      <c r="R74" s="27" t="s">
        <v>3555</v>
      </c>
      <c r="S74" s="17">
        <v>0.25</v>
      </c>
      <c r="T74" s="27" t="s">
        <v>3560</v>
      </c>
      <c r="U74" s="27" t="s">
        <v>3557</v>
      </c>
      <c r="V74" s="27" t="s">
        <v>3558</v>
      </c>
      <c r="W74" s="16"/>
      <c r="X74" s="16"/>
    </row>
    <row r="75" spans="1:24" s="29" customFormat="1" ht="96" x14ac:dyDescent="0.25">
      <c r="A75" s="4">
        <v>3</v>
      </c>
      <c r="B75" s="4">
        <v>2</v>
      </c>
      <c r="C75" s="4">
        <v>4</v>
      </c>
      <c r="D75" s="4">
        <v>6</v>
      </c>
      <c r="E75" s="4">
        <v>0</v>
      </c>
      <c r="F75" s="53" t="s">
        <v>3561</v>
      </c>
      <c r="G75" s="5" t="s">
        <v>3562</v>
      </c>
      <c r="H75" s="10">
        <v>0.25</v>
      </c>
      <c r="I75" s="10">
        <v>0.5</v>
      </c>
      <c r="J75" s="10">
        <v>0.25</v>
      </c>
      <c r="K75" s="5"/>
      <c r="L75" s="207" t="s">
        <v>3380</v>
      </c>
      <c r="M75" s="208">
        <v>23</v>
      </c>
      <c r="N75" s="5" t="s">
        <v>3380</v>
      </c>
      <c r="O75" s="5" t="s">
        <v>14</v>
      </c>
      <c r="P75" s="17">
        <v>0.5</v>
      </c>
      <c r="Q75" s="17">
        <v>0.1</v>
      </c>
      <c r="R75" s="27" t="s">
        <v>3563</v>
      </c>
      <c r="S75" s="17">
        <v>0.6</v>
      </c>
      <c r="T75" s="27" t="s">
        <v>3563</v>
      </c>
      <c r="U75" s="27" t="s">
        <v>3564</v>
      </c>
      <c r="V75" s="27" t="s">
        <v>3565</v>
      </c>
      <c r="W75" s="16"/>
      <c r="X75" s="16"/>
    </row>
    <row r="76" spans="1:24" s="29" customFormat="1" ht="72" x14ac:dyDescent="0.25">
      <c r="A76" s="4">
        <v>3</v>
      </c>
      <c r="B76" s="4">
        <v>2</v>
      </c>
      <c r="C76" s="4">
        <v>4</v>
      </c>
      <c r="D76" s="4">
        <v>7</v>
      </c>
      <c r="E76" s="4">
        <v>0</v>
      </c>
      <c r="F76" s="53" t="s">
        <v>3566</v>
      </c>
      <c r="G76" s="5" t="s">
        <v>28</v>
      </c>
      <c r="H76" s="5"/>
      <c r="I76" s="10">
        <v>1</v>
      </c>
      <c r="J76" s="5"/>
      <c r="K76" s="5"/>
      <c r="L76" s="207" t="s">
        <v>3380</v>
      </c>
      <c r="M76" s="205">
        <v>24</v>
      </c>
      <c r="N76" s="5" t="s">
        <v>3380</v>
      </c>
      <c r="O76" s="5" t="s">
        <v>14</v>
      </c>
      <c r="P76" s="17">
        <v>1</v>
      </c>
      <c r="Q76" s="17"/>
      <c r="R76" s="27" t="s">
        <v>3383</v>
      </c>
      <c r="S76" s="17">
        <v>1</v>
      </c>
      <c r="T76" s="27" t="s">
        <v>3567</v>
      </c>
      <c r="U76" s="44"/>
      <c r="V76" s="44"/>
      <c r="W76" s="16"/>
      <c r="X76" s="16"/>
    </row>
    <row r="77" spans="1:24" s="29" customFormat="1" ht="252" x14ac:dyDescent="0.25">
      <c r="A77" s="4">
        <v>3</v>
      </c>
      <c r="B77" s="4">
        <v>2</v>
      </c>
      <c r="C77" s="4">
        <v>4</v>
      </c>
      <c r="D77" s="4">
        <v>8</v>
      </c>
      <c r="E77" s="4">
        <v>0</v>
      </c>
      <c r="F77" s="53" t="s">
        <v>956</v>
      </c>
      <c r="G77" s="5" t="s">
        <v>957</v>
      </c>
      <c r="H77" s="10">
        <v>1</v>
      </c>
      <c r="I77" s="5"/>
      <c r="J77" s="5"/>
      <c r="K77" s="5"/>
      <c r="L77" s="79" t="s">
        <v>780</v>
      </c>
      <c r="M77" s="80">
        <v>19</v>
      </c>
      <c r="N77" s="5" t="s">
        <v>858</v>
      </c>
      <c r="O77" s="5" t="s">
        <v>24</v>
      </c>
      <c r="P77" s="11">
        <v>1</v>
      </c>
      <c r="Q77" s="11"/>
      <c r="R77" s="1" t="s">
        <v>958</v>
      </c>
      <c r="S77" s="96">
        <v>1</v>
      </c>
      <c r="T77" s="2" t="s">
        <v>959</v>
      </c>
      <c r="U77" s="1"/>
      <c r="V77" s="1"/>
    </row>
    <row r="78" spans="1:24" s="29" customFormat="1" ht="180" x14ac:dyDescent="0.25">
      <c r="A78" s="4">
        <v>3</v>
      </c>
      <c r="B78" s="4">
        <v>2</v>
      </c>
      <c r="C78" s="4">
        <v>4</v>
      </c>
      <c r="D78" s="4">
        <v>9</v>
      </c>
      <c r="E78" s="4">
        <v>0</v>
      </c>
      <c r="F78" s="53" t="s">
        <v>960</v>
      </c>
      <c r="G78" s="5" t="s">
        <v>961</v>
      </c>
      <c r="H78" s="10">
        <v>1</v>
      </c>
      <c r="I78" s="5"/>
      <c r="J78" s="10">
        <v>1</v>
      </c>
      <c r="K78" s="5"/>
      <c r="L78" s="79" t="s">
        <v>780</v>
      </c>
      <c r="M78" s="74">
        <v>20</v>
      </c>
      <c r="N78" s="5" t="s">
        <v>858</v>
      </c>
      <c r="O78" s="5" t="s">
        <v>26</v>
      </c>
      <c r="P78" s="11">
        <v>1</v>
      </c>
      <c r="Q78" s="11"/>
      <c r="R78" s="1" t="s">
        <v>962</v>
      </c>
      <c r="S78" s="96">
        <v>1</v>
      </c>
      <c r="T78" s="2" t="s">
        <v>963</v>
      </c>
      <c r="U78" s="1"/>
      <c r="V78" s="1"/>
    </row>
    <row r="79" spans="1:24" s="29" customFormat="1" ht="228" x14ac:dyDescent="0.25">
      <c r="A79" s="4">
        <v>3</v>
      </c>
      <c r="B79" s="4">
        <v>2</v>
      </c>
      <c r="C79" s="4">
        <v>4</v>
      </c>
      <c r="D79" s="4">
        <v>10</v>
      </c>
      <c r="E79" s="4">
        <v>0</v>
      </c>
      <c r="F79" s="53" t="s">
        <v>964</v>
      </c>
      <c r="G79" s="5" t="s">
        <v>965</v>
      </c>
      <c r="H79" s="10">
        <v>1</v>
      </c>
      <c r="I79" s="10">
        <v>1</v>
      </c>
      <c r="J79" s="10">
        <v>1</v>
      </c>
      <c r="K79" s="10">
        <v>1</v>
      </c>
      <c r="L79" s="79" t="s">
        <v>780</v>
      </c>
      <c r="M79" s="80">
        <v>21</v>
      </c>
      <c r="N79" s="5" t="s">
        <v>858</v>
      </c>
      <c r="O79" s="5" t="s">
        <v>26</v>
      </c>
      <c r="P79" s="11">
        <v>1</v>
      </c>
      <c r="Q79" s="11">
        <v>0.5</v>
      </c>
      <c r="R79" s="1" t="s">
        <v>966</v>
      </c>
      <c r="S79" s="96">
        <v>0.5</v>
      </c>
      <c r="T79" s="1" t="s">
        <v>967</v>
      </c>
      <c r="U79" s="1" t="s">
        <v>968</v>
      </c>
      <c r="V79" s="1" t="s">
        <v>969</v>
      </c>
    </row>
    <row r="80" spans="1:24" s="29" customFormat="1" ht="216" x14ac:dyDescent="0.25">
      <c r="A80" s="4">
        <v>3</v>
      </c>
      <c r="B80" s="4">
        <v>2</v>
      </c>
      <c r="C80" s="4">
        <v>4</v>
      </c>
      <c r="D80" s="4">
        <v>11</v>
      </c>
      <c r="E80" s="4">
        <v>0</v>
      </c>
      <c r="F80" s="53" t="s">
        <v>970</v>
      </c>
      <c r="G80" s="5" t="s">
        <v>971</v>
      </c>
      <c r="H80" s="10">
        <v>1</v>
      </c>
      <c r="I80" s="10">
        <v>1</v>
      </c>
      <c r="J80" s="10">
        <v>1</v>
      </c>
      <c r="K80" s="10">
        <v>1</v>
      </c>
      <c r="L80" s="79" t="s">
        <v>780</v>
      </c>
      <c r="M80" s="74">
        <v>22</v>
      </c>
      <c r="N80" s="5" t="s">
        <v>858</v>
      </c>
      <c r="O80" s="5" t="s">
        <v>14</v>
      </c>
      <c r="P80" s="11">
        <v>1</v>
      </c>
      <c r="Q80" s="11">
        <v>1</v>
      </c>
      <c r="R80" s="2" t="s">
        <v>972</v>
      </c>
      <c r="S80" s="96">
        <v>1</v>
      </c>
      <c r="T80" s="2" t="s">
        <v>973</v>
      </c>
      <c r="U80" s="1"/>
      <c r="V80" s="1"/>
    </row>
    <row r="81" spans="1:24" s="29" customFormat="1" ht="108" x14ac:dyDescent="0.25">
      <c r="A81" s="4">
        <v>3</v>
      </c>
      <c r="B81" s="4">
        <v>2</v>
      </c>
      <c r="C81" s="4">
        <v>4</v>
      </c>
      <c r="D81" s="4">
        <v>12</v>
      </c>
      <c r="E81" s="4">
        <v>0</v>
      </c>
      <c r="F81" s="53" t="s">
        <v>974</v>
      </c>
      <c r="G81" s="5" t="s">
        <v>975</v>
      </c>
      <c r="H81" s="10">
        <v>1</v>
      </c>
      <c r="I81" s="5"/>
      <c r="J81" s="5"/>
      <c r="K81" s="5"/>
      <c r="L81" s="79" t="s">
        <v>780</v>
      </c>
      <c r="M81" s="80">
        <v>23</v>
      </c>
      <c r="N81" s="5" t="s">
        <v>976</v>
      </c>
      <c r="O81" s="5" t="s">
        <v>14</v>
      </c>
      <c r="P81" s="11">
        <v>1</v>
      </c>
      <c r="Q81" s="11"/>
      <c r="R81" s="1" t="s">
        <v>977</v>
      </c>
      <c r="S81" s="96">
        <v>1</v>
      </c>
      <c r="T81" s="1" t="s">
        <v>978</v>
      </c>
      <c r="U81" s="1"/>
      <c r="V81" s="1"/>
    </row>
    <row r="82" spans="1:24" s="29" customFormat="1" ht="120" x14ac:dyDescent="0.25">
      <c r="A82" s="4">
        <v>3</v>
      </c>
      <c r="B82" s="4">
        <v>2</v>
      </c>
      <c r="C82" s="4">
        <v>4</v>
      </c>
      <c r="D82" s="4">
        <v>13</v>
      </c>
      <c r="E82" s="4">
        <v>0</v>
      </c>
      <c r="F82" s="53" t="s">
        <v>979</v>
      </c>
      <c r="G82" s="5" t="s">
        <v>28</v>
      </c>
      <c r="H82" s="10">
        <v>1</v>
      </c>
      <c r="I82" s="10">
        <v>1</v>
      </c>
      <c r="J82" s="10">
        <v>1</v>
      </c>
      <c r="K82" s="10">
        <v>1</v>
      </c>
      <c r="L82" s="79" t="s">
        <v>780</v>
      </c>
      <c r="M82" s="74">
        <v>24</v>
      </c>
      <c r="N82" s="5" t="s">
        <v>980</v>
      </c>
      <c r="O82" s="5" t="s">
        <v>14</v>
      </c>
      <c r="P82" s="10">
        <v>1</v>
      </c>
      <c r="Q82" s="10">
        <v>1</v>
      </c>
      <c r="R82" s="1" t="s">
        <v>981</v>
      </c>
      <c r="S82" s="96">
        <v>1</v>
      </c>
      <c r="T82" s="1" t="s">
        <v>982</v>
      </c>
      <c r="U82" s="43"/>
      <c r="V82" s="43"/>
    </row>
    <row r="83" spans="1:24" s="29" customFormat="1" ht="144" x14ac:dyDescent="0.25">
      <c r="A83" s="4">
        <v>3</v>
      </c>
      <c r="B83" s="4">
        <v>2</v>
      </c>
      <c r="C83" s="4">
        <v>4</v>
      </c>
      <c r="D83" s="4">
        <v>14</v>
      </c>
      <c r="E83" s="4">
        <v>0</v>
      </c>
      <c r="F83" s="53" t="s">
        <v>983</v>
      </c>
      <c r="G83" s="5" t="s">
        <v>984</v>
      </c>
      <c r="H83" s="10">
        <v>1</v>
      </c>
      <c r="I83" s="5"/>
      <c r="J83" s="5"/>
      <c r="K83" s="5"/>
      <c r="L83" s="79" t="s">
        <v>780</v>
      </c>
      <c r="M83" s="80">
        <v>25</v>
      </c>
      <c r="N83" s="5" t="s">
        <v>980</v>
      </c>
      <c r="O83" s="5" t="s">
        <v>14</v>
      </c>
      <c r="P83" s="11">
        <v>1</v>
      </c>
      <c r="Q83" s="11"/>
      <c r="R83" s="1" t="s">
        <v>985</v>
      </c>
      <c r="S83" s="96">
        <v>1</v>
      </c>
      <c r="T83" s="1" t="s">
        <v>986</v>
      </c>
      <c r="U83" s="43"/>
      <c r="V83" s="43"/>
    </row>
    <row r="84" spans="1:24" s="29" customFormat="1" ht="156" x14ac:dyDescent="0.25">
      <c r="A84" s="4">
        <v>3</v>
      </c>
      <c r="B84" s="4">
        <v>2</v>
      </c>
      <c r="C84" s="4">
        <v>4</v>
      </c>
      <c r="D84" s="4">
        <v>15</v>
      </c>
      <c r="E84" s="4">
        <v>0</v>
      </c>
      <c r="F84" s="53" t="s">
        <v>987</v>
      </c>
      <c r="G84" s="5" t="s">
        <v>988</v>
      </c>
      <c r="H84" s="5">
        <v>3</v>
      </c>
      <c r="I84" s="5">
        <v>3</v>
      </c>
      <c r="J84" s="5">
        <v>3</v>
      </c>
      <c r="K84" s="5">
        <v>3</v>
      </c>
      <c r="L84" s="79" t="s">
        <v>780</v>
      </c>
      <c r="M84" s="74">
        <v>26</v>
      </c>
      <c r="N84" s="5" t="s">
        <v>980</v>
      </c>
      <c r="O84" s="5" t="s">
        <v>14</v>
      </c>
      <c r="P84" s="11">
        <v>0</v>
      </c>
      <c r="Q84" s="11">
        <v>0</v>
      </c>
      <c r="R84" s="1" t="s">
        <v>871</v>
      </c>
      <c r="S84" s="96">
        <v>0</v>
      </c>
      <c r="T84" s="43" t="s">
        <v>871</v>
      </c>
      <c r="U84" s="1" t="s">
        <v>989</v>
      </c>
      <c r="V84" s="1" t="s">
        <v>990</v>
      </c>
    </row>
    <row r="85" spans="1:24" s="29" customFormat="1" ht="156" x14ac:dyDescent="0.25">
      <c r="A85" s="4">
        <v>3</v>
      </c>
      <c r="B85" s="4">
        <v>2</v>
      </c>
      <c r="C85" s="4">
        <v>4</v>
      </c>
      <c r="D85" s="4">
        <v>16</v>
      </c>
      <c r="E85" s="4">
        <v>0</v>
      </c>
      <c r="F85" s="53" t="s">
        <v>991</v>
      </c>
      <c r="G85" s="5" t="s">
        <v>992</v>
      </c>
      <c r="H85" s="10">
        <v>1</v>
      </c>
      <c r="I85" s="5"/>
      <c r="J85" s="5"/>
      <c r="K85" s="5"/>
      <c r="L85" s="79" t="s">
        <v>780</v>
      </c>
      <c r="M85" s="80">
        <v>27</v>
      </c>
      <c r="N85" s="5" t="s">
        <v>980</v>
      </c>
      <c r="O85" s="5" t="s">
        <v>14</v>
      </c>
      <c r="P85" s="11">
        <v>0</v>
      </c>
      <c r="Q85" s="11">
        <v>0</v>
      </c>
      <c r="R85" s="1" t="s">
        <v>871</v>
      </c>
      <c r="S85" s="96">
        <v>0</v>
      </c>
      <c r="T85" s="1" t="s">
        <v>871</v>
      </c>
      <c r="U85" s="1" t="s">
        <v>989</v>
      </c>
      <c r="V85" s="1" t="s">
        <v>990</v>
      </c>
    </row>
    <row r="86" spans="1:24" s="29" customFormat="1" ht="120" x14ac:dyDescent="0.25">
      <c r="A86" s="4">
        <v>3</v>
      </c>
      <c r="B86" s="4">
        <v>2</v>
      </c>
      <c r="C86" s="4">
        <v>4</v>
      </c>
      <c r="D86" s="4">
        <v>17</v>
      </c>
      <c r="E86" s="4">
        <v>0</v>
      </c>
      <c r="F86" s="53" t="s">
        <v>993</v>
      </c>
      <c r="G86" s="5" t="s">
        <v>994</v>
      </c>
      <c r="H86" s="10">
        <v>1</v>
      </c>
      <c r="I86" s="10">
        <v>1</v>
      </c>
      <c r="J86" s="10">
        <v>1</v>
      </c>
      <c r="K86" s="10">
        <v>1</v>
      </c>
      <c r="L86" s="79" t="s">
        <v>780</v>
      </c>
      <c r="M86" s="74">
        <v>28</v>
      </c>
      <c r="N86" s="5" t="s">
        <v>980</v>
      </c>
      <c r="O86" s="5" t="s">
        <v>14</v>
      </c>
      <c r="P86" s="11">
        <v>1</v>
      </c>
      <c r="Q86" s="11"/>
      <c r="R86" s="43" t="s">
        <v>995</v>
      </c>
      <c r="S86" s="96">
        <v>1</v>
      </c>
      <c r="T86" s="1" t="s">
        <v>996</v>
      </c>
      <c r="U86" s="43"/>
      <c r="V86" s="43"/>
    </row>
    <row r="87" spans="1:24" s="29" customFormat="1" ht="132" x14ac:dyDescent="0.25">
      <c r="A87" s="4">
        <v>3</v>
      </c>
      <c r="B87" s="4">
        <v>2</v>
      </c>
      <c r="C87" s="4">
        <v>4</v>
      </c>
      <c r="D87" s="4">
        <v>18</v>
      </c>
      <c r="E87" s="4">
        <v>0</v>
      </c>
      <c r="F87" s="53" t="s">
        <v>997</v>
      </c>
      <c r="G87" s="5" t="s">
        <v>998</v>
      </c>
      <c r="H87" s="10">
        <v>1</v>
      </c>
      <c r="I87" s="10">
        <v>1</v>
      </c>
      <c r="J87" s="10">
        <v>1</v>
      </c>
      <c r="K87" s="10">
        <v>1</v>
      </c>
      <c r="L87" s="79" t="s">
        <v>780</v>
      </c>
      <c r="M87" s="80">
        <v>29</v>
      </c>
      <c r="N87" s="5" t="s">
        <v>980</v>
      </c>
      <c r="O87" s="5" t="s">
        <v>14</v>
      </c>
      <c r="P87" s="11">
        <v>1</v>
      </c>
      <c r="Q87" s="11">
        <v>1</v>
      </c>
      <c r="R87" s="1" t="s">
        <v>981</v>
      </c>
      <c r="S87" s="96">
        <v>1</v>
      </c>
      <c r="T87" s="1" t="s">
        <v>999</v>
      </c>
      <c r="U87" s="43"/>
      <c r="V87" s="43"/>
    </row>
    <row r="88" spans="1:24" s="29" customFormat="1" ht="168" x14ac:dyDescent="0.25">
      <c r="A88" s="4">
        <v>3</v>
      </c>
      <c r="B88" s="4">
        <v>2</v>
      </c>
      <c r="C88" s="4">
        <v>4</v>
      </c>
      <c r="D88" s="4">
        <v>19</v>
      </c>
      <c r="E88" s="4">
        <v>0</v>
      </c>
      <c r="F88" s="53" t="s">
        <v>1000</v>
      </c>
      <c r="G88" s="5" t="s">
        <v>30</v>
      </c>
      <c r="H88" s="10">
        <v>1</v>
      </c>
      <c r="I88" s="10">
        <v>1</v>
      </c>
      <c r="J88" s="10">
        <v>1</v>
      </c>
      <c r="K88" s="10">
        <v>1</v>
      </c>
      <c r="L88" s="79" t="s">
        <v>780</v>
      </c>
      <c r="M88" s="74">
        <v>30</v>
      </c>
      <c r="N88" s="5" t="s">
        <v>980</v>
      </c>
      <c r="O88" s="5" t="s">
        <v>14</v>
      </c>
      <c r="P88" s="11">
        <v>1</v>
      </c>
      <c r="Q88" s="11"/>
      <c r="R88" s="1" t="s">
        <v>958</v>
      </c>
      <c r="S88" s="96">
        <v>1</v>
      </c>
      <c r="T88" s="1" t="s">
        <v>1001</v>
      </c>
      <c r="U88" s="43"/>
      <c r="V88" s="43"/>
    </row>
    <row r="89" spans="1:24" s="29" customFormat="1" ht="409.5" x14ac:dyDescent="0.25">
      <c r="A89" s="4">
        <v>3</v>
      </c>
      <c r="B89" s="4">
        <v>2</v>
      </c>
      <c r="C89" s="4">
        <v>5</v>
      </c>
      <c r="D89" s="4">
        <v>0</v>
      </c>
      <c r="E89" s="4">
        <v>0</v>
      </c>
      <c r="F89" s="172" t="s">
        <v>3154</v>
      </c>
      <c r="G89" s="4" t="s">
        <v>3155</v>
      </c>
      <c r="H89" s="4"/>
      <c r="I89" s="173">
        <v>1</v>
      </c>
      <c r="J89" s="4"/>
      <c r="K89" s="173">
        <v>1</v>
      </c>
      <c r="L89" s="189" t="s">
        <v>2757</v>
      </c>
      <c r="M89" s="189">
        <v>17</v>
      </c>
      <c r="N89" s="4" t="s">
        <v>3156</v>
      </c>
      <c r="O89" s="4" t="s">
        <v>14</v>
      </c>
      <c r="P89" s="163">
        <v>0.7</v>
      </c>
      <c r="Q89" s="163">
        <v>0.3</v>
      </c>
      <c r="R89" s="168" t="s">
        <v>3157</v>
      </c>
      <c r="S89" s="163">
        <v>1</v>
      </c>
      <c r="T89" s="168" t="s">
        <v>3158</v>
      </c>
      <c r="U89" s="44"/>
      <c r="V89" s="44"/>
      <c r="W89" s="16"/>
      <c r="X89" s="16"/>
    </row>
    <row r="90" spans="1:24" s="29" customFormat="1" ht="409.5" x14ac:dyDescent="0.25">
      <c r="A90" s="4">
        <v>3</v>
      </c>
      <c r="B90" s="4">
        <v>2</v>
      </c>
      <c r="C90" s="4">
        <v>6</v>
      </c>
      <c r="D90" s="4">
        <v>0</v>
      </c>
      <c r="E90" s="4">
        <v>0</v>
      </c>
      <c r="F90" s="172" t="s">
        <v>3159</v>
      </c>
      <c r="G90" s="4" t="s">
        <v>3160</v>
      </c>
      <c r="H90" s="4"/>
      <c r="I90" s="173">
        <v>1</v>
      </c>
      <c r="J90" s="4"/>
      <c r="K90" s="173">
        <v>1</v>
      </c>
      <c r="L90" s="189" t="s">
        <v>2757</v>
      </c>
      <c r="M90" s="195">
        <v>18</v>
      </c>
      <c r="N90" s="4" t="s">
        <v>3156</v>
      </c>
      <c r="O90" s="4" t="s">
        <v>14</v>
      </c>
      <c r="P90" s="163">
        <v>0.7</v>
      </c>
      <c r="Q90" s="163"/>
      <c r="R90" s="168" t="s">
        <v>3161</v>
      </c>
      <c r="S90" s="163">
        <v>1</v>
      </c>
      <c r="T90" s="168" t="s">
        <v>3162</v>
      </c>
      <c r="U90" s="44"/>
      <c r="V90" s="44"/>
      <c r="W90" s="16"/>
      <c r="X90" s="16"/>
    </row>
    <row r="91" spans="1:24" s="29" customFormat="1" ht="48" x14ac:dyDescent="0.25">
      <c r="A91" s="48">
        <v>3</v>
      </c>
      <c r="B91" s="48">
        <v>3</v>
      </c>
      <c r="C91" s="48">
        <v>0</v>
      </c>
      <c r="D91" s="48">
        <v>0</v>
      </c>
      <c r="E91" s="48">
        <v>0</v>
      </c>
      <c r="F91" s="49" t="s">
        <v>2215</v>
      </c>
      <c r="G91" s="18"/>
      <c r="H91" s="18"/>
      <c r="I91" s="18"/>
      <c r="J91" s="18"/>
      <c r="K91" s="18"/>
      <c r="L91" s="18"/>
      <c r="M91" s="18"/>
      <c r="N91" s="18"/>
      <c r="O91" s="18"/>
      <c r="P91" s="124"/>
      <c r="Q91" s="124"/>
      <c r="R91" s="46"/>
      <c r="S91" s="69"/>
      <c r="T91" s="46"/>
      <c r="U91" s="46"/>
      <c r="V91" s="46"/>
      <c r="W91" s="125"/>
      <c r="X91" s="125"/>
    </row>
    <row r="92" spans="1:24" s="29" customFormat="1" ht="384" x14ac:dyDescent="0.25">
      <c r="A92" s="8">
        <v>3</v>
      </c>
      <c r="B92" s="8">
        <v>3</v>
      </c>
      <c r="C92" s="8">
        <v>1</v>
      </c>
      <c r="D92" s="8">
        <v>0</v>
      </c>
      <c r="E92" s="8">
        <v>0</v>
      </c>
      <c r="F92" s="95" t="s">
        <v>3568</v>
      </c>
      <c r="G92" s="5" t="s">
        <v>3569</v>
      </c>
      <c r="H92" s="15">
        <v>0.75</v>
      </c>
      <c r="I92" s="15">
        <v>0.25</v>
      </c>
      <c r="J92" s="15"/>
      <c r="K92" s="15"/>
      <c r="L92" s="207" t="s">
        <v>3380</v>
      </c>
      <c r="M92" s="205">
        <v>26</v>
      </c>
      <c r="N92" s="6" t="s">
        <v>3570</v>
      </c>
      <c r="O92" s="6" t="s">
        <v>26</v>
      </c>
      <c r="P92" s="17">
        <v>0.25</v>
      </c>
      <c r="Q92" s="17">
        <v>0.05</v>
      </c>
      <c r="R92" s="27" t="s">
        <v>3571</v>
      </c>
      <c r="S92" s="17">
        <v>0.3</v>
      </c>
      <c r="T92" s="27" t="s">
        <v>3572</v>
      </c>
      <c r="U92" s="27" t="s">
        <v>3430</v>
      </c>
      <c r="V92" s="27" t="s">
        <v>3431</v>
      </c>
      <c r="W92" s="16"/>
      <c r="X92" s="16"/>
    </row>
    <row r="93" spans="1:24" s="29" customFormat="1" ht="96" x14ac:dyDescent="0.25">
      <c r="A93" s="8">
        <v>3</v>
      </c>
      <c r="B93" s="8">
        <v>3</v>
      </c>
      <c r="C93" s="8">
        <v>2</v>
      </c>
      <c r="D93" s="8">
        <v>0</v>
      </c>
      <c r="E93" s="8">
        <v>0</v>
      </c>
      <c r="F93" s="95" t="s">
        <v>3573</v>
      </c>
      <c r="G93" s="5" t="s">
        <v>3574</v>
      </c>
      <c r="H93" s="15"/>
      <c r="I93" s="15">
        <v>0.25</v>
      </c>
      <c r="J93" s="15">
        <v>0.5</v>
      </c>
      <c r="K93" s="15">
        <v>0.25</v>
      </c>
      <c r="L93" s="207" t="s">
        <v>3380</v>
      </c>
      <c r="M93" s="208">
        <v>27</v>
      </c>
      <c r="N93" s="6" t="s">
        <v>3575</v>
      </c>
      <c r="O93" s="6" t="s">
        <v>14</v>
      </c>
      <c r="P93" s="3"/>
      <c r="Q93" s="3"/>
      <c r="R93" s="44"/>
      <c r="S93" s="3"/>
      <c r="T93" s="44"/>
      <c r="U93" s="44"/>
      <c r="V93" s="27"/>
      <c r="W93" s="16"/>
      <c r="X93" s="16"/>
    </row>
    <row r="94" spans="1:24" s="29" customFormat="1" ht="312" x14ac:dyDescent="0.25">
      <c r="A94" s="8">
        <v>3</v>
      </c>
      <c r="B94" s="8">
        <v>3</v>
      </c>
      <c r="C94" s="8">
        <v>2</v>
      </c>
      <c r="D94" s="8">
        <v>1</v>
      </c>
      <c r="E94" s="8">
        <v>0</v>
      </c>
      <c r="F94" s="95" t="s">
        <v>3576</v>
      </c>
      <c r="G94" s="5" t="s">
        <v>3577</v>
      </c>
      <c r="H94" s="15"/>
      <c r="I94" s="15">
        <v>1</v>
      </c>
      <c r="J94" s="15"/>
      <c r="K94" s="15"/>
      <c r="L94" s="207" t="s">
        <v>3380</v>
      </c>
      <c r="M94" s="205">
        <v>28</v>
      </c>
      <c r="N94" s="6" t="s">
        <v>3575</v>
      </c>
      <c r="O94" s="6" t="s">
        <v>14</v>
      </c>
      <c r="P94" s="17">
        <v>0.25</v>
      </c>
      <c r="Q94" s="17">
        <v>0.25</v>
      </c>
      <c r="R94" s="27" t="s">
        <v>3578</v>
      </c>
      <c r="S94" s="17">
        <v>0.5</v>
      </c>
      <c r="T94" s="27" t="s">
        <v>3579</v>
      </c>
      <c r="U94" s="27" t="s">
        <v>3580</v>
      </c>
      <c r="V94" s="27" t="s">
        <v>3581</v>
      </c>
      <c r="W94" s="16"/>
      <c r="X94" s="16"/>
    </row>
    <row r="95" spans="1:24" s="29" customFormat="1" ht="360" x14ac:dyDescent="0.25">
      <c r="A95" s="8">
        <v>3</v>
      </c>
      <c r="B95" s="8">
        <v>3</v>
      </c>
      <c r="C95" s="8">
        <v>2</v>
      </c>
      <c r="D95" s="8">
        <v>2</v>
      </c>
      <c r="E95" s="8">
        <v>0</v>
      </c>
      <c r="F95" s="95" t="s">
        <v>3582</v>
      </c>
      <c r="G95" s="5" t="s">
        <v>3583</v>
      </c>
      <c r="H95" s="15"/>
      <c r="I95" s="15"/>
      <c r="J95" s="15">
        <v>1</v>
      </c>
      <c r="K95" s="15"/>
      <c r="L95" s="207" t="s">
        <v>3380</v>
      </c>
      <c r="M95" s="208">
        <v>29</v>
      </c>
      <c r="N95" s="6" t="s">
        <v>3575</v>
      </c>
      <c r="O95" s="6" t="s">
        <v>14</v>
      </c>
      <c r="P95" s="17">
        <v>0</v>
      </c>
      <c r="Q95" s="17">
        <v>0</v>
      </c>
      <c r="R95" s="27" t="s">
        <v>3551</v>
      </c>
      <c r="S95" s="15">
        <v>0</v>
      </c>
      <c r="T95" s="27" t="s">
        <v>3551</v>
      </c>
      <c r="U95" s="27" t="s">
        <v>3584</v>
      </c>
      <c r="V95" s="27" t="s">
        <v>3585</v>
      </c>
      <c r="W95" s="16"/>
      <c r="X95" s="16"/>
    </row>
    <row r="96" spans="1:24" s="29" customFormat="1" ht="360" x14ac:dyDescent="0.25">
      <c r="A96" s="8">
        <v>3</v>
      </c>
      <c r="B96" s="8">
        <v>3</v>
      </c>
      <c r="C96" s="8">
        <v>2</v>
      </c>
      <c r="D96" s="8">
        <v>3</v>
      </c>
      <c r="E96" s="8">
        <v>0</v>
      </c>
      <c r="F96" s="95" t="s">
        <v>3586</v>
      </c>
      <c r="G96" s="5" t="s">
        <v>3587</v>
      </c>
      <c r="H96" s="15"/>
      <c r="I96" s="15"/>
      <c r="J96" s="15"/>
      <c r="K96" s="15">
        <v>1</v>
      </c>
      <c r="L96" s="207" t="s">
        <v>3380</v>
      </c>
      <c r="M96" s="205">
        <v>30</v>
      </c>
      <c r="N96" s="6" t="s">
        <v>3575</v>
      </c>
      <c r="O96" s="6" t="s">
        <v>14</v>
      </c>
      <c r="P96" s="17">
        <v>0</v>
      </c>
      <c r="Q96" s="17">
        <v>0</v>
      </c>
      <c r="R96" s="27" t="s">
        <v>3551</v>
      </c>
      <c r="S96" s="15">
        <v>0</v>
      </c>
      <c r="T96" s="27" t="s">
        <v>3551</v>
      </c>
      <c r="U96" s="27" t="s">
        <v>3584</v>
      </c>
      <c r="V96" s="27" t="s">
        <v>3585</v>
      </c>
      <c r="W96" s="16"/>
      <c r="X96" s="16"/>
    </row>
    <row r="97" spans="1:24" s="29" customFormat="1" ht="228" x14ac:dyDescent="0.25">
      <c r="A97" s="8">
        <v>3</v>
      </c>
      <c r="B97" s="8">
        <v>3</v>
      </c>
      <c r="C97" s="8">
        <v>3</v>
      </c>
      <c r="D97" s="8">
        <v>0</v>
      </c>
      <c r="E97" s="8">
        <v>0</v>
      </c>
      <c r="F97" s="95" t="s">
        <v>3588</v>
      </c>
      <c r="G97" s="5" t="s">
        <v>3589</v>
      </c>
      <c r="H97" s="15">
        <v>1</v>
      </c>
      <c r="I97" s="15"/>
      <c r="J97" s="15"/>
      <c r="K97" s="10"/>
      <c r="L97" s="207" t="s">
        <v>3380</v>
      </c>
      <c r="M97" s="208">
        <v>31</v>
      </c>
      <c r="N97" s="6" t="s">
        <v>3590</v>
      </c>
      <c r="O97" s="6" t="s">
        <v>3340</v>
      </c>
      <c r="P97" s="17">
        <v>0.3</v>
      </c>
      <c r="Q97" s="17">
        <v>0.05</v>
      </c>
      <c r="R97" s="27" t="s">
        <v>3591</v>
      </c>
      <c r="S97" s="17">
        <v>0.35</v>
      </c>
      <c r="T97" s="27" t="s">
        <v>3592</v>
      </c>
      <c r="U97" s="27" t="s">
        <v>3430</v>
      </c>
      <c r="V97" s="27" t="s">
        <v>3431</v>
      </c>
      <c r="W97" s="16"/>
      <c r="X97" s="16"/>
    </row>
    <row r="98" spans="1:24" s="29" customFormat="1" ht="312" x14ac:dyDescent="0.25">
      <c r="A98" s="8">
        <v>3</v>
      </c>
      <c r="B98" s="8">
        <v>3</v>
      </c>
      <c r="C98" s="8">
        <v>3</v>
      </c>
      <c r="D98" s="8">
        <v>0</v>
      </c>
      <c r="E98" s="8">
        <v>0</v>
      </c>
      <c r="F98" s="95"/>
      <c r="G98" s="5"/>
      <c r="H98" s="15"/>
      <c r="I98" s="15"/>
      <c r="J98" s="15"/>
      <c r="K98" s="10"/>
      <c r="L98" s="207" t="s">
        <v>3380</v>
      </c>
      <c r="M98" s="205">
        <v>32</v>
      </c>
      <c r="N98" s="6" t="s">
        <v>3590</v>
      </c>
      <c r="O98" s="6"/>
      <c r="P98" s="17"/>
      <c r="Q98" s="17"/>
      <c r="R98" s="27"/>
      <c r="S98" s="3"/>
      <c r="T98" s="27"/>
      <c r="U98" s="27" t="s">
        <v>3432</v>
      </c>
      <c r="V98" s="44"/>
      <c r="W98" s="16"/>
      <c r="X98" s="16"/>
    </row>
    <row r="99" spans="1:24" s="29" customFormat="1" ht="216" x14ac:dyDescent="0.25">
      <c r="A99" s="8">
        <v>3</v>
      </c>
      <c r="B99" s="8">
        <v>3</v>
      </c>
      <c r="C99" s="8">
        <v>3</v>
      </c>
      <c r="D99" s="8">
        <v>0</v>
      </c>
      <c r="E99" s="8">
        <v>0</v>
      </c>
      <c r="F99" s="95"/>
      <c r="G99" s="5"/>
      <c r="H99" s="15"/>
      <c r="I99" s="15"/>
      <c r="J99" s="15"/>
      <c r="K99" s="10"/>
      <c r="L99" s="207" t="s">
        <v>3380</v>
      </c>
      <c r="M99" s="208">
        <v>33</v>
      </c>
      <c r="N99" s="6" t="s">
        <v>3590</v>
      </c>
      <c r="O99" s="6"/>
      <c r="P99" s="17"/>
      <c r="Q99" s="17"/>
      <c r="R99" s="27"/>
      <c r="S99" s="3"/>
      <c r="T99" s="27"/>
      <c r="U99" s="27" t="s">
        <v>3433</v>
      </c>
      <c r="V99" s="44"/>
      <c r="W99" s="16"/>
      <c r="X99" s="16"/>
    </row>
    <row r="100" spans="1:24" s="29" customFormat="1" ht="143.25" customHeight="1" x14ac:dyDescent="0.25">
      <c r="A100" s="8">
        <v>3</v>
      </c>
      <c r="B100" s="8">
        <v>3</v>
      </c>
      <c r="C100" s="8">
        <v>4</v>
      </c>
      <c r="D100" s="8">
        <v>0</v>
      </c>
      <c r="E100" s="8">
        <v>0</v>
      </c>
      <c r="F100" s="30" t="s">
        <v>2216</v>
      </c>
      <c r="G100" s="101" t="s">
        <v>2217</v>
      </c>
      <c r="H100" s="15">
        <v>1</v>
      </c>
      <c r="I100" s="92"/>
      <c r="J100" s="92"/>
      <c r="K100" s="92"/>
      <c r="L100" s="207" t="s">
        <v>3380</v>
      </c>
      <c r="M100" s="205">
        <v>34</v>
      </c>
      <c r="N100" s="92" t="s">
        <v>2218</v>
      </c>
      <c r="O100" s="92" t="s">
        <v>14</v>
      </c>
      <c r="P100" s="17">
        <v>1</v>
      </c>
      <c r="Q100" s="17">
        <v>1</v>
      </c>
      <c r="R100" s="1" t="s">
        <v>3593</v>
      </c>
      <c r="S100" s="17">
        <v>1</v>
      </c>
      <c r="T100" s="1" t="s">
        <v>3593</v>
      </c>
      <c r="U100" s="44"/>
      <c r="V100" s="44"/>
      <c r="W100" s="16"/>
      <c r="X100" s="16"/>
    </row>
    <row r="101" spans="1:24" s="29" customFormat="1" ht="120" x14ac:dyDescent="0.25">
      <c r="A101" s="8">
        <v>3</v>
      </c>
      <c r="B101" s="8">
        <v>3</v>
      </c>
      <c r="C101" s="8">
        <v>5</v>
      </c>
      <c r="D101" s="8">
        <v>0</v>
      </c>
      <c r="E101" s="8">
        <v>0</v>
      </c>
      <c r="F101" s="58" t="s">
        <v>3594</v>
      </c>
      <c r="G101" s="4" t="s">
        <v>3595</v>
      </c>
      <c r="H101" s="4"/>
      <c r="I101" s="10">
        <v>0.25</v>
      </c>
      <c r="J101" s="10">
        <v>0.5</v>
      </c>
      <c r="K101" s="10">
        <v>0.25</v>
      </c>
      <c r="L101" s="207" t="s">
        <v>3380</v>
      </c>
      <c r="M101" s="208">
        <v>35</v>
      </c>
      <c r="N101" s="5" t="s">
        <v>3484</v>
      </c>
      <c r="O101" s="92" t="s">
        <v>14</v>
      </c>
      <c r="P101" s="17">
        <v>0</v>
      </c>
      <c r="Q101" s="17">
        <v>0</v>
      </c>
      <c r="R101" s="27" t="s">
        <v>871</v>
      </c>
      <c r="S101" s="17">
        <v>0</v>
      </c>
      <c r="T101" s="27" t="s">
        <v>871</v>
      </c>
      <c r="U101" s="27" t="s">
        <v>3596</v>
      </c>
      <c r="V101" s="27" t="s">
        <v>3431</v>
      </c>
      <c r="W101" s="16"/>
      <c r="X101" s="16"/>
    </row>
    <row r="102" spans="1:24" s="29" customFormat="1" ht="144" x14ac:dyDescent="0.25">
      <c r="A102" s="8">
        <v>3</v>
      </c>
      <c r="B102" s="8">
        <v>3</v>
      </c>
      <c r="C102" s="8">
        <v>6</v>
      </c>
      <c r="D102" s="8">
        <v>0</v>
      </c>
      <c r="E102" s="8">
        <v>0</v>
      </c>
      <c r="F102" s="1" t="s">
        <v>3597</v>
      </c>
      <c r="G102" s="75" t="s">
        <v>1568</v>
      </c>
      <c r="H102" s="210">
        <v>0.75</v>
      </c>
      <c r="I102" s="210">
        <v>0.25</v>
      </c>
      <c r="J102" s="210"/>
      <c r="K102" s="210"/>
      <c r="L102" s="207" t="s">
        <v>3380</v>
      </c>
      <c r="M102" s="205">
        <v>36</v>
      </c>
      <c r="N102" s="75" t="s">
        <v>3598</v>
      </c>
      <c r="O102" s="5" t="s">
        <v>3599</v>
      </c>
      <c r="P102" s="17">
        <v>0.98</v>
      </c>
      <c r="Q102" s="17">
        <v>0.02</v>
      </c>
      <c r="R102" s="27" t="s">
        <v>3600</v>
      </c>
      <c r="S102" s="17">
        <v>1</v>
      </c>
      <c r="T102" s="27" t="s">
        <v>3600</v>
      </c>
      <c r="U102" s="44"/>
      <c r="V102" s="44"/>
      <c r="W102" s="16"/>
      <c r="X102" s="16"/>
    </row>
    <row r="103" spans="1:24" s="29" customFormat="1" ht="312" x14ac:dyDescent="0.25">
      <c r="A103" s="8">
        <v>3</v>
      </c>
      <c r="B103" s="8">
        <v>3</v>
      </c>
      <c r="C103" s="8">
        <v>7</v>
      </c>
      <c r="D103" s="8">
        <v>0</v>
      </c>
      <c r="E103" s="8">
        <v>0</v>
      </c>
      <c r="F103" s="30" t="s">
        <v>3601</v>
      </c>
      <c r="G103" s="5" t="s">
        <v>1568</v>
      </c>
      <c r="H103" s="10">
        <v>0.15</v>
      </c>
      <c r="I103" s="10">
        <v>0.35</v>
      </c>
      <c r="J103" s="10">
        <v>0.5</v>
      </c>
      <c r="K103" s="10"/>
      <c r="L103" s="207" t="s">
        <v>3380</v>
      </c>
      <c r="M103" s="208">
        <v>37</v>
      </c>
      <c r="N103" s="101" t="s">
        <v>3602</v>
      </c>
      <c r="O103" s="101" t="s">
        <v>14</v>
      </c>
      <c r="P103" s="17">
        <v>0.3</v>
      </c>
      <c r="Q103" s="17">
        <v>0.5</v>
      </c>
      <c r="R103" s="27" t="s">
        <v>3603</v>
      </c>
      <c r="S103" s="17">
        <v>0.5</v>
      </c>
      <c r="T103" s="27" t="s">
        <v>3604</v>
      </c>
      <c r="U103" s="1" t="s">
        <v>3605</v>
      </c>
      <c r="V103" s="27" t="s">
        <v>3606</v>
      </c>
      <c r="W103" s="16"/>
      <c r="X103" s="16"/>
    </row>
    <row r="104" spans="1:24" s="29" customFormat="1" ht="360" x14ac:dyDescent="0.25">
      <c r="A104" s="8">
        <v>3</v>
      </c>
      <c r="B104" s="8">
        <v>3</v>
      </c>
      <c r="C104" s="8">
        <v>7</v>
      </c>
      <c r="D104" s="8">
        <v>0</v>
      </c>
      <c r="E104" s="8">
        <v>0</v>
      </c>
      <c r="F104" s="30"/>
      <c r="G104" s="5"/>
      <c r="H104" s="10"/>
      <c r="I104" s="10"/>
      <c r="J104" s="10"/>
      <c r="K104" s="10"/>
      <c r="L104" s="207" t="s">
        <v>3380</v>
      </c>
      <c r="M104" s="205">
        <v>38</v>
      </c>
      <c r="N104" s="101"/>
      <c r="O104" s="101"/>
      <c r="P104" s="17"/>
      <c r="Q104" s="17"/>
      <c r="R104" s="27" t="s">
        <v>3607</v>
      </c>
      <c r="S104" s="3"/>
      <c r="T104" s="27" t="s">
        <v>3608</v>
      </c>
      <c r="U104" s="1"/>
      <c r="V104" s="27"/>
      <c r="W104" s="16"/>
      <c r="X104" s="16"/>
    </row>
    <row r="105" spans="1:24" s="29" customFormat="1" ht="360" x14ac:dyDescent="0.25">
      <c r="A105" s="8">
        <v>3</v>
      </c>
      <c r="B105" s="8">
        <v>3</v>
      </c>
      <c r="C105" s="8">
        <v>7</v>
      </c>
      <c r="D105" s="8">
        <v>0</v>
      </c>
      <c r="E105" s="8">
        <v>0</v>
      </c>
      <c r="F105" s="30"/>
      <c r="G105" s="5"/>
      <c r="H105" s="10"/>
      <c r="I105" s="10"/>
      <c r="J105" s="10"/>
      <c r="K105" s="10"/>
      <c r="L105" s="207" t="s">
        <v>3380</v>
      </c>
      <c r="M105" s="208">
        <v>39</v>
      </c>
      <c r="N105" s="101"/>
      <c r="O105" s="101"/>
      <c r="P105" s="17"/>
      <c r="Q105" s="17"/>
      <c r="R105" s="27"/>
      <c r="S105" s="3"/>
      <c r="T105" s="27" t="s">
        <v>3609</v>
      </c>
      <c r="U105" s="1"/>
      <c r="V105" s="27"/>
      <c r="W105" s="16"/>
      <c r="X105" s="16"/>
    </row>
    <row r="106" spans="1:24" s="29" customFormat="1" ht="108" x14ac:dyDescent="0.25">
      <c r="A106" s="8">
        <v>3</v>
      </c>
      <c r="B106" s="8">
        <v>3</v>
      </c>
      <c r="C106" s="8">
        <v>8</v>
      </c>
      <c r="D106" s="8">
        <v>0</v>
      </c>
      <c r="E106" s="8">
        <v>0</v>
      </c>
      <c r="F106" s="30" t="s">
        <v>3610</v>
      </c>
      <c r="G106" s="5" t="s">
        <v>3611</v>
      </c>
      <c r="H106" s="15"/>
      <c r="I106" s="15">
        <v>0.5</v>
      </c>
      <c r="J106" s="15">
        <v>0.5</v>
      </c>
      <c r="K106" s="15"/>
      <c r="L106" s="207" t="s">
        <v>3380</v>
      </c>
      <c r="M106" s="205">
        <v>40</v>
      </c>
      <c r="N106" s="6" t="s">
        <v>3380</v>
      </c>
      <c r="O106" s="6" t="s">
        <v>14</v>
      </c>
      <c r="P106" s="17">
        <v>0</v>
      </c>
      <c r="Q106" s="17">
        <v>0</v>
      </c>
      <c r="R106" s="27" t="s">
        <v>3612</v>
      </c>
      <c r="S106" s="17">
        <v>0</v>
      </c>
      <c r="T106" s="27" t="s">
        <v>3612</v>
      </c>
      <c r="U106" s="27" t="s">
        <v>3613</v>
      </c>
      <c r="V106" s="27" t="s">
        <v>3431</v>
      </c>
      <c r="W106" s="16"/>
      <c r="X106" s="16"/>
    </row>
    <row r="107" spans="1:24" s="29" customFormat="1" ht="54.75" customHeight="1" x14ac:dyDescent="0.25">
      <c r="A107" s="8">
        <v>3</v>
      </c>
      <c r="B107" s="8">
        <v>3</v>
      </c>
      <c r="C107" s="8">
        <v>9</v>
      </c>
      <c r="D107" s="8">
        <v>0</v>
      </c>
      <c r="E107" s="8">
        <v>0</v>
      </c>
      <c r="F107" s="53" t="s">
        <v>3614</v>
      </c>
      <c r="G107" s="5" t="s">
        <v>3177</v>
      </c>
      <c r="H107" s="5"/>
      <c r="I107" s="5"/>
      <c r="J107" s="5"/>
      <c r="K107" s="5"/>
      <c r="L107" s="207" t="s">
        <v>3380</v>
      </c>
      <c r="M107" s="208">
        <v>41</v>
      </c>
      <c r="N107" s="6" t="s">
        <v>3380</v>
      </c>
      <c r="O107" s="6" t="s">
        <v>14</v>
      </c>
      <c r="P107" s="17"/>
      <c r="Q107" s="17"/>
      <c r="R107" s="44" t="s">
        <v>3615</v>
      </c>
      <c r="S107" s="3"/>
      <c r="T107" s="44" t="s">
        <v>3615</v>
      </c>
      <c r="U107" s="44"/>
      <c r="V107" s="44"/>
      <c r="W107" s="16"/>
      <c r="X107" s="16"/>
    </row>
    <row r="108" spans="1:24" s="29" customFormat="1" ht="240" x14ac:dyDescent="0.25">
      <c r="A108" s="8">
        <v>3</v>
      </c>
      <c r="B108" s="8">
        <v>3</v>
      </c>
      <c r="C108" s="8">
        <v>9</v>
      </c>
      <c r="D108" s="8">
        <v>1</v>
      </c>
      <c r="E108" s="8">
        <v>0</v>
      </c>
      <c r="F108" s="53" t="s">
        <v>3616</v>
      </c>
      <c r="G108" s="5" t="s">
        <v>3617</v>
      </c>
      <c r="H108" s="5">
        <v>1</v>
      </c>
      <c r="I108" s="5">
        <v>1</v>
      </c>
      <c r="J108" s="5">
        <v>1</v>
      </c>
      <c r="K108" s="5">
        <v>1</v>
      </c>
      <c r="L108" s="207" t="s">
        <v>3380</v>
      </c>
      <c r="M108" s="205">
        <v>42</v>
      </c>
      <c r="N108" s="5" t="s">
        <v>3380</v>
      </c>
      <c r="O108" s="5" t="s">
        <v>14</v>
      </c>
      <c r="P108" s="11">
        <v>0.75</v>
      </c>
      <c r="Q108" s="11">
        <v>1</v>
      </c>
      <c r="R108" s="27" t="s">
        <v>3618</v>
      </c>
      <c r="S108" s="17">
        <v>1</v>
      </c>
      <c r="T108" s="1" t="s">
        <v>3619</v>
      </c>
      <c r="U108" s="44"/>
      <c r="V108" s="44"/>
      <c r="W108" s="16"/>
      <c r="X108" s="16"/>
    </row>
    <row r="109" spans="1:24" s="29" customFormat="1" ht="156" x14ac:dyDescent="0.25">
      <c r="A109" s="8">
        <v>3</v>
      </c>
      <c r="B109" s="8">
        <v>3</v>
      </c>
      <c r="C109" s="8">
        <v>9</v>
      </c>
      <c r="D109" s="8">
        <v>2</v>
      </c>
      <c r="E109" s="8">
        <v>0</v>
      </c>
      <c r="F109" s="53" t="s">
        <v>3620</v>
      </c>
      <c r="G109" s="5" t="s">
        <v>3617</v>
      </c>
      <c r="H109" s="5">
        <v>1</v>
      </c>
      <c r="I109" s="5">
        <v>1</v>
      </c>
      <c r="J109" s="5">
        <v>1</v>
      </c>
      <c r="K109" s="5">
        <v>1</v>
      </c>
      <c r="L109" s="207" t="s">
        <v>3380</v>
      </c>
      <c r="M109" s="208">
        <v>43</v>
      </c>
      <c r="N109" s="5" t="s">
        <v>3380</v>
      </c>
      <c r="O109" s="5" t="s">
        <v>14</v>
      </c>
      <c r="P109" s="11">
        <v>0.75</v>
      </c>
      <c r="Q109" s="11">
        <v>1</v>
      </c>
      <c r="R109" s="27" t="s">
        <v>3621</v>
      </c>
      <c r="S109" s="11">
        <v>1</v>
      </c>
      <c r="T109" s="27" t="s">
        <v>3622</v>
      </c>
      <c r="U109" s="44"/>
      <c r="V109" s="44"/>
      <c r="W109" s="16"/>
      <c r="X109" s="16"/>
    </row>
    <row r="110" spans="1:24" s="29" customFormat="1" ht="180" x14ac:dyDescent="0.25">
      <c r="A110" s="8">
        <v>3</v>
      </c>
      <c r="B110" s="8">
        <v>3</v>
      </c>
      <c r="C110" s="8">
        <v>9</v>
      </c>
      <c r="D110" s="8">
        <v>3</v>
      </c>
      <c r="E110" s="8">
        <v>0</v>
      </c>
      <c r="F110" s="95" t="s">
        <v>3623</v>
      </c>
      <c r="G110" s="5" t="s">
        <v>3624</v>
      </c>
      <c r="H110" s="8">
        <v>1</v>
      </c>
      <c r="I110" s="8">
        <v>1</v>
      </c>
      <c r="J110" s="8">
        <v>1</v>
      </c>
      <c r="K110" s="8">
        <v>1</v>
      </c>
      <c r="L110" s="207" t="s">
        <v>3380</v>
      </c>
      <c r="M110" s="205">
        <v>44</v>
      </c>
      <c r="N110" s="5" t="s">
        <v>3380</v>
      </c>
      <c r="O110" s="5" t="s">
        <v>14</v>
      </c>
      <c r="P110" s="11">
        <v>0.75</v>
      </c>
      <c r="Q110" s="11">
        <v>1</v>
      </c>
      <c r="R110" s="27" t="s">
        <v>3625</v>
      </c>
      <c r="S110" s="11">
        <v>1</v>
      </c>
      <c r="T110" s="27" t="s">
        <v>3626</v>
      </c>
      <c r="U110" s="44"/>
      <c r="V110" s="44"/>
      <c r="W110" s="16"/>
      <c r="X110" s="16"/>
    </row>
    <row r="111" spans="1:24" s="29" customFormat="1" ht="192" x14ac:dyDescent="0.25">
      <c r="A111" s="8">
        <v>3</v>
      </c>
      <c r="B111" s="8">
        <v>3</v>
      </c>
      <c r="C111" s="8">
        <v>9</v>
      </c>
      <c r="D111" s="8">
        <v>4</v>
      </c>
      <c r="E111" s="8">
        <v>0</v>
      </c>
      <c r="F111" s="95" t="s">
        <v>3627</v>
      </c>
      <c r="G111" s="5" t="s">
        <v>3628</v>
      </c>
      <c r="H111" s="8">
        <v>1</v>
      </c>
      <c r="I111" s="8">
        <v>1</v>
      </c>
      <c r="J111" s="8">
        <v>1</v>
      </c>
      <c r="K111" s="8">
        <v>1</v>
      </c>
      <c r="L111" s="207" t="s">
        <v>3380</v>
      </c>
      <c r="M111" s="208">
        <v>45</v>
      </c>
      <c r="N111" s="5" t="s">
        <v>3380</v>
      </c>
      <c r="O111" s="5" t="s">
        <v>14</v>
      </c>
      <c r="P111" s="11">
        <v>0.75</v>
      </c>
      <c r="Q111" s="11">
        <v>1</v>
      </c>
      <c r="R111" s="27" t="s">
        <v>3629</v>
      </c>
      <c r="S111" s="11">
        <v>1</v>
      </c>
      <c r="T111" s="27" t="s">
        <v>3630</v>
      </c>
      <c r="U111" s="44"/>
      <c r="V111" s="44"/>
      <c r="W111" s="16"/>
      <c r="X111" s="16"/>
    </row>
    <row r="112" spans="1:24" s="29" customFormat="1" ht="144" x14ac:dyDescent="0.25">
      <c r="A112" s="8">
        <v>3</v>
      </c>
      <c r="B112" s="8">
        <v>3</v>
      </c>
      <c r="C112" s="8">
        <v>9</v>
      </c>
      <c r="D112" s="8">
        <v>5</v>
      </c>
      <c r="E112" s="8">
        <v>0</v>
      </c>
      <c r="F112" s="53" t="s">
        <v>3631</v>
      </c>
      <c r="G112" s="5" t="s">
        <v>3617</v>
      </c>
      <c r="H112" s="5">
        <v>1</v>
      </c>
      <c r="I112" s="5">
        <v>1</v>
      </c>
      <c r="J112" s="5">
        <v>1</v>
      </c>
      <c r="K112" s="5">
        <v>1</v>
      </c>
      <c r="L112" s="207" t="s">
        <v>3380</v>
      </c>
      <c r="M112" s="205">
        <v>46</v>
      </c>
      <c r="N112" s="5" t="s">
        <v>3380</v>
      </c>
      <c r="O112" s="5" t="s">
        <v>14</v>
      </c>
      <c r="P112" s="11">
        <v>0.75</v>
      </c>
      <c r="Q112" s="11">
        <v>1</v>
      </c>
      <c r="R112" s="27" t="s">
        <v>3632</v>
      </c>
      <c r="S112" s="11">
        <v>1</v>
      </c>
      <c r="T112" s="27" t="s">
        <v>3633</v>
      </c>
      <c r="U112" s="44"/>
      <c r="V112" s="44"/>
      <c r="W112" s="16"/>
      <c r="X112" s="16"/>
    </row>
    <row r="113" spans="1:24" s="29" customFormat="1" ht="96" x14ac:dyDescent="0.25">
      <c r="A113" s="8">
        <v>3</v>
      </c>
      <c r="B113" s="8">
        <v>3</v>
      </c>
      <c r="C113" s="8">
        <v>9</v>
      </c>
      <c r="D113" s="8">
        <v>6</v>
      </c>
      <c r="E113" s="8">
        <v>0</v>
      </c>
      <c r="F113" s="95" t="s">
        <v>3634</v>
      </c>
      <c r="G113" s="5" t="s">
        <v>3635</v>
      </c>
      <c r="H113" s="5"/>
      <c r="I113" s="5">
        <v>1</v>
      </c>
      <c r="J113" s="5"/>
      <c r="K113" s="5">
        <v>1</v>
      </c>
      <c r="L113" s="207" t="s">
        <v>3380</v>
      </c>
      <c r="M113" s="208">
        <v>47</v>
      </c>
      <c r="N113" s="5" t="s">
        <v>3380</v>
      </c>
      <c r="O113" s="5" t="s">
        <v>14</v>
      </c>
      <c r="P113" s="11">
        <v>0.5</v>
      </c>
      <c r="Q113" s="11">
        <v>0.5</v>
      </c>
      <c r="R113" s="58" t="s">
        <v>3636</v>
      </c>
      <c r="S113" s="11">
        <v>1</v>
      </c>
      <c r="T113" s="58" t="s">
        <v>3637</v>
      </c>
      <c r="U113" s="44"/>
      <c r="V113" s="44"/>
      <c r="W113" s="16"/>
      <c r="X113" s="16"/>
    </row>
    <row r="114" spans="1:24" s="29" customFormat="1" ht="409.5" x14ac:dyDescent="0.25">
      <c r="A114" s="8">
        <v>3</v>
      </c>
      <c r="B114" s="8">
        <v>3</v>
      </c>
      <c r="C114" s="8">
        <v>9</v>
      </c>
      <c r="D114" s="8">
        <v>7</v>
      </c>
      <c r="E114" s="8">
        <v>0</v>
      </c>
      <c r="F114" s="53" t="s">
        <v>3638</v>
      </c>
      <c r="G114" s="5" t="s">
        <v>3617</v>
      </c>
      <c r="H114" s="5">
        <v>1</v>
      </c>
      <c r="I114" s="5">
        <v>1</v>
      </c>
      <c r="J114" s="5">
        <v>1</v>
      </c>
      <c r="K114" s="5">
        <v>1</v>
      </c>
      <c r="L114" s="207" t="s">
        <v>3380</v>
      </c>
      <c r="M114" s="205">
        <v>48</v>
      </c>
      <c r="N114" s="5" t="s">
        <v>3380</v>
      </c>
      <c r="O114" s="5" t="s">
        <v>14</v>
      </c>
      <c r="P114" s="11">
        <v>0.75</v>
      </c>
      <c r="Q114" s="11">
        <v>1</v>
      </c>
      <c r="R114" s="27" t="s">
        <v>3639</v>
      </c>
      <c r="S114" s="11">
        <v>1</v>
      </c>
      <c r="T114" s="58" t="s">
        <v>3640</v>
      </c>
      <c r="U114" s="44"/>
      <c r="V114" s="44"/>
      <c r="W114" s="16"/>
      <c r="X114" s="16"/>
    </row>
    <row r="115" spans="1:24" s="29" customFormat="1" ht="409.5" x14ac:dyDescent="0.25">
      <c r="A115" s="8">
        <v>3</v>
      </c>
      <c r="B115" s="8">
        <v>3</v>
      </c>
      <c r="C115" s="8">
        <v>9</v>
      </c>
      <c r="D115" s="8">
        <v>8</v>
      </c>
      <c r="E115" s="8">
        <v>0</v>
      </c>
      <c r="F115" s="53" t="s">
        <v>3641</v>
      </c>
      <c r="G115" s="5" t="s">
        <v>3642</v>
      </c>
      <c r="H115" s="15">
        <v>0.25</v>
      </c>
      <c r="I115" s="15">
        <v>0.75</v>
      </c>
      <c r="J115" s="6"/>
      <c r="K115" s="6"/>
      <c r="L115" s="207" t="s">
        <v>3380</v>
      </c>
      <c r="M115" s="208">
        <v>49</v>
      </c>
      <c r="N115" s="6" t="s">
        <v>3380</v>
      </c>
      <c r="O115" s="6" t="s">
        <v>14</v>
      </c>
      <c r="P115" s="17">
        <v>0.95</v>
      </c>
      <c r="Q115" s="17">
        <v>0.05</v>
      </c>
      <c r="R115" s="27" t="s">
        <v>3643</v>
      </c>
      <c r="S115" s="17">
        <v>1</v>
      </c>
      <c r="T115" s="27" t="s">
        <v>3644</v>
      </c>
      <c r="U115" s="44"/>
      <c r="V115" s="44"/>
      <c r="W115" s="16"/>
      <c r="X115" s="16"/>
    </row>
    <row r="116" spans="1:24" s="29" customFormat="1" ht="288" x14ac:dyDescent="0.25">
      <c r="A116" s="8">
        <v>3</v>
      </c>
      <c r="B116" s="8">
        <v>3</v>
      </c>
      <c r="C116" s="8">
        <v>9</v>
      </c>
      <c r="D116" s="8">
        <v>9</v>
      </c>
      <c r="E116" s="8">
        <v>0</v>
      </c>
      <c r="F116" s="53" t="s">
        <v>3645</v>
      </c>
      <c r="G116" s="5" t="s">
        <v>3617</v>
      </c>
      <c r="H116" s="5">
        <v>1</v>
      </c>
      <c r="I116" s="5">
        <v>1</v>
      </c>
      <c r="J116" s="5">
        <v>1</v>
      </c>
      <c r="K116" s="5">
        <v>1</v>
      </c>
      <c r="L116" s="207" t="s">
        <v>3380</v>
      </c>
      <c r="M116" s="205">
        <v>50</v>
      </c>
      <c r="N116" s="5" t="s">
        <v>3380</v>
      </c>
      <c r="O116" s="5" t="s">
        <v>14</v>
      </c>
      <c r="P116" s="11">
        <v>0.75</v>
      </c>
      <c r="Q116" s="11">
        <v>1</v>
      </c>
      <c r="R116" s="27" t="s">
        <v>3646</v>
      </c>
      <c r="S116" s="17">
        <v>1</v>
      </c>
      <c r="T116" s="58" t="s">
        <v>3647</v>
      </c>
      <c r="U116" s="44"/>
      <c r="V116" s="44"/>
      <c r="W116" s="16"/>
      <c r="X116" s="16"/>
    </row>
    <row r="117" spans="1:24" s="29" customFormat="1" ht="360" x14ac:dyDescent="0.25">
      <c r="A117" s="8">
        <v>3</v>
      </c>
      <c r="B117" s="8">
        <v>3</v>
      </c>
      <c r="C117" s="8">
        <v>9</v>
      </c>
      <c r="D117" s="8">
        <v>9</v>
      </c>
      <c r="E117" s="8">
        <v>0</v>
      </c>
      <c r="F117" s="53"/>
      <c r="G117" s="5"/>
      <c r="H117" s="5"/>
      <c r="I117" s="5"/>
      <c r="J117" s="5"/>
      <c r="K117" s="5"/>
      <c r="L117" s="207" t="s">
        <v>3380</v>
      </c>
      <c r="M117" s="208">
        <v>51</v>
      </c>
      <c r="N117" s="5"/>
      <c r="O117" s="5"/>
      <c r="P117" s="11"/>
      <c r="Q117" s="11"/>
      <c r="R117" s="44"/>
      <c r="S117" s="3"/>
      <c r="T117" s="27" t="s">
        <v>3648</v>
      </c>
      <c r="U117" s="44"/>
      <c r="V117" s="44"/>
      <c r="W117" s="16"/>
      <c r="X117" s="16"/>
    </row>
    <row r="118" spans="1:24" s="29" customFormat="1" ht="300" x14ac:dyDescent="0.25">
      <c r="A118" s="8">
        <v>3</v>
      </c>
      <c r="B118" s="8">
        <v>3</v>
      </c>
      <c r="C118" s="8">
        <v>9</v>
      </c>
      <c r="D118" s="8">
        <v>9</v>
      </c>
      <c r="E118" s="8">
        <v>0</v>
      </c>
      <c r="F118" s="53"/>
      <c r="G118" s="5"/>
      <c r="H118" s="5"/>
      <c r="I118" s="5"/>
      <c r="J118" s="5"/>
      <c r="K118" s="5"/>
      <c r="L118" s="207" t="s">
        <v>3380</v>
      </c>
      <c r="M118" s="205">
        <v>52</v>
      </c>
      <c r="N118" s="5"/>
      <c r="O118" s="5"/>
      <c r="P118" s="11"/>
      <c r="Q118" s="11"/>
      <c r="R118" s="44"/>
      <c r="S118" s="3"/>
      <c r="T118" s="27" t="s">
        <v>3649</v>
      </c>
      <c r="U118" s="44"/>
      <c r="V118" s="44"/>
      <c r="W118" s="16"/>
      <c r="X118" s="16"/>
    </row>
    <row r="119" spans="1:24" s="29" customFormat="1" ht="300" x14ac:dyDescent="0.25">
      <c r="A119" s="8">
        <v>3</v>
      </c>
      <c r="B119" s="8">
        <v>3</v>
      </c>
      <c r="C119" s="8">
        <v>9</v>
      </c>
      <c r="D119" s="8">
        <v>10</v>
      </c>
      <c r="E119" s="8">
        <v>0</v>
      </c>
      <c r="F119" s="53" t="s">
        <v>3650</v>
      </c>
      <c r="G119" s="5" t="s">
        <v>3617</v>
      </c>
      <c r="H119" s="5">
        <v>1</v>
      </c>
      <c r="I119" s="5">
        <v>1</v>
      </c>
      <c r="J119" s="5">
        <v>1</v>
      </c>
      <c r="K119" s="5">
        <v>1</v>
      </c>
      <c r="L119" s="207" t="s">
        <v>3380</v>
      </c>
      <c r="M119" s="208">
        <v>53</v>
      </c>
      <c r="N119" s="5" t="s">
        <v>3380</v>
      </c>
      <c r="O119" s="5" t="s">
        <v>14</v>
      </c>
      <c r="P119" s="11">
        <v>0.75</v>
      </c>
      <c r="Q119" s="11">
        <v>1</v>
      </c>
      <c r="R119" s="58" t="s">
        <v>3651</v>
      </c>
      <c r="S119" s="17">
        <v>1</v>
      </c>
      <c r="T119" s="58" t="s">
        <v>3652</v>
      </c>
      <c r="U119" s="44"/>
      <c r="V119" s="44"/>
      <c r="W119" s="16"/>
      <c r="X119" s="16"/>
    </row>
    <row r="120" spans="1:24" s="29" customFormat="1" ht="396" x14ac:dyDescent="0.25">
      <c r="A120" s="8">
        <v>3</v>
      </c>
      <c r="B120" s="8">
        <v>3</v>
      </c>
      <c r="C120" s="8">
        <v>9</v>
      </c>
      <c r="D120" s="8">
        <v>11</v>
      </c>
      <c r="E120" s="8">
        <v>0</v>
      </c>
      <c r="F120" s="53" t="s">
        <v>3653</v>
      </c>
      <c r="G120" s="5" t="s">
        <v>3617</v>
      </c>
      <c r="H120" s="5">
        <v>1</v>
      </c>
      <c r="I120" s="5">
        <v>1</v>
      </c>
      <c r="J120" s="5">
        <v>1</v>
      </c>
      <c r="K120" s="5">
        <v>1</v>
      </c>
      <c r="L120" s="207" t="s">
        <v>3380</v>
      </c>
      <c r="M120" s="205">
        <v>54</v>
      </c>
      <c r="N120" s="5" t="s">
        <v>3380</v>
      </c>
      <c r="O120" s="5" t="s">
        <v>14</v>
      </c>
      <c r="P120" s="11">
        <v>0.75</v>
      </c>
      <c r="Q120" s="11">
        <v>1</v>
      </c>
      <c r="R120" s="1" t="s">
        <v>3654</v>
      </c>
      <c r="S120" s="11">
        <v>1</v>
      </c>
      <c r="T120" s="1" t="s">
        <v>3711</v>
      </c>
      <c r="U120" s="44"/>
      <c r="V120" s="44"/>
      <c r="W120" s="16"/>
      <c r="X120" s="16"/>
    </row>
    <row r="121" spans="1:24" s="29" customFormat="1" ht="132" x14ac:dyDescent="0.25">
      <c r="A121" s="8">
        <v>3</v>
      </c>
      <c r="B121" s="8">
        <v>3</v>
      </c>
      <c r="C121" s="8">
        <v>9</v>
      </c>
      <c r="D121" s="8">
        <v>12</v>
      </c>
      <c r="E121" s="8">
        <v>0</v>
      </c>
      <c r="F121" s="53" t="s">
        <v>3655</v>
      </c>
      <c r="G121" s="5" t="s">
        <v>3617</v>
      </c>
      <c r="H121" s="5">
        <v>1</v>
      </c>
      <c r="I121" s="5">
        <v>1</v>
      </c>
      <c r="J121" s="5">
        <v>1</v>
      </c>
      <c r="K121" s="5">
        <v>1</v>
      </c>
      <c r="L121" s="207" t="s">
        <v>3380</v>
      </c>
      <c r="M121" s="208">
        <v>55</v>
      </c>
      <c r="N121" s="5" t="s">
        <v>3380</v>
      </c>
      <c r="O121" s="5" t="s">
        <v>14</v>
      </c>
      <c r="P121" s="11">
        <v>0.75</v>
      </c>
      <c r="Q121" s="11">
        <v>1</v>
      </c>
      <c r="R121" s="58" t="s">
        <v>3656</v>
      </c>
      <c r="S121" s="11">
        <v>1</v>
      </c>
      <c r="T121" s="58" t="s">
        <v>3657</v>
      </c>
      <c r="U121" s="44"/>
      <c r="V121" s="44"/>
      <c r="W121" s="16"/>
      <c r="X121" s="16"/>
    </row>
    <row r="122" spans="1:24" s="29" customFormat="1" ht="84" x14ac:dyDescent="0.25">
      <c r="A122" s="8">
        <v>3</v>
      </c>
      <c r="B122" s="8">
        <v>3</v>
      </c>
      <c r="C122" s="8">
        <v>9</v>
      </c>
      <c r="D122" s="8">
        <v>13</v>
      </c>
      <c r="E122" s="8">
        <v>0</v>
      </c>
      <c r="F122" s="21" t="s">
        <v>3658</v>
      </c>
      <c r="G122" s="5" t="s">
        <v>3659</v>
      </c>
      <c r="H122" s="5"/>
      <c r="I122" s="10">
        <v>1</v>
      </c>
      <c r="J122" s="5"/>
      <c r="K122" s="5"/>
      <c r="L122" s="207" t="s">
        <v>3380</v>
      </c>
      <c r="M122" s="205">
        <v>56</v>
      </c>
      <c r="N122" s="5" t="s">
        <v>3380</v>
      </c>
      <c r="O122" s="5" t="s">
        <v>14</v>
      </c>
      <c r="P122" s="17">
        <v>1</v>
      </c>
      <c r="Q122" s="17"/>
      <c r="R122" s="1" t="s">
        <v>3660</v>
      </c>
      <c r="S122" s="17">
        <v>1</v>
      </c>
      <c r="T122" s="1" t="s">
        <v>3660</v>
      </c>
      <c r="U122" s="44"/>
      <c r="V122" s="44"/>
      <c r="W122" s="16"/>
      <c r="X122" s="16"/>
    </row>
    <row r="123" spans="1:24" s="29" customFormat="1" ht="156" x14ac:dyDescent="0.25">
      <c r="A123" s="8">
        <v>3</v>
      </c>
      <c r="B123" s="8">
        <v>3</v>
      </c>
      <c r="C123" s="8">
        <v>9</v>
      </c>
      <c r="D123" s="8">
        <v>14</v>
      </c>
      <c r="E123" s="8">
        <v>0</v>
      </c>
      <c r="F123" s="21" t="s">
        <v>3661</v>
      </c>
      <c r="G123" s="5" t="s">
        <v>3617</v>
      </c>
      <c r="H123" s="5">
        <v>1</v>
      </c>
      <c r="I123" s="5">
        <v>1</v>
      </c>
      <c r="J123" s="5">
        <v>1</v>
      </c>
      <c r="K123" s="5">
        <v>1</v>
      </c>
      <c r="L123" s="207" t="s">
        <v>3380</v>
      </c>
      <c r="M123" s="208">
        <v>57</v>
      </c>
      <c r="N123" s="5" t="s">
        <v>3380</v>
      </c>
      <c r="O123" s="5" t="s">
        <v>14</v>
      </c>
      <c r="P123" s="11">
        <v>0.75</v>
      </c>
      <c r="Q123" s="11">
        <v>0.8</v>
      </c>
      <c r="R123" s="58" t="s">
        <v>3662</v>
      </c>
      <c r="S123" s="17">
        <v>0.93</v>
      </c>
      <c r="T123" s="58" t="s">
        <v>3663</v>
      </c>
      <c r="U123" s="44"/>
      <c r="V123" s="44"/>
      <c r="W123" s="16"/>
      <c r="X123" s="16"/>
    </row>
    <row r="124" spans="1:24" s="29" customFormat="1" ht="168" x14ac:dyDescent="0.25">
      <c r="A124" s="8">
        <v>3</v>
      </c>
      <c r="B124" s="8">
        <v>3</v>
      </c>
      <c r="C124" s="8">
        <v>9</v>
      </c>
      <c r="D124" s="8">
        <v>15</v>
      </c>
      <c r="E124" s="8">
        <v>0</v>
      </c>
      <c r="F124" s="95" t="s">
        <v>3664</v>
      </c>
      <c r="G124" s="5" t="s">
        <v>3628</v>
      </c>
      <c r="H124" s="5">
        <v>1</v>
      </c>
      <c r="I124" s="5">
        <v>1</v>
      </c>
      <c r="J124" s="5">
        <v>1</v>
      </c>
      <c r="K124" s="5">
        <v>1</v>
      </c>
      <c r="L124" s="207" t="s">
        <v>3380</v>
      </c>
      <c r="M124" s="205">
        <v>58</v>
      </c>
      <c r="N124" s="5" t="s">
        <v>3380</v>
      </c>
      <c r="O124" s="5" t="s">
        <v>14</v>
      </c>
      <c r="P124" s="11">
        <v>0.75</v>
      </c>
      <c r="Q124" s="11">
        <v>1</v>
      </c>
      <c r="R124" s="58" t="s">
        <v>3665</v>
      </c>
      <c r="S124" s="17">
        <v>1</v>
      </c>
      <c r="T124" s="58" t="s">
        <v>3666</v>
      </c>
      <c r="U124" s="44"/>
      <c r="V124" s="44"/>
      <c r="W124" s="16"/>
      <c r="X124" s="16"/>
    </row>
    <row r="125" spans="1:24" s="29" customFormat="1" ht="300" x14ac:dyDescent="0.25">
      <c r="A125" s="8">
        <v>3</v>
      </c>
      <c r="B125" s="8">
        <v>3</v>
      </c>
      <c r="C125" s="8">
        <v>9</v>
      </c>
      <c r="D125" s="8">
        <v>16</v>
      </c>
      <c r="E125" s="8">
        <v>0</v>
      </c>
      <c r="F125" s="95" t="s">
        <v>3667</v>
      </c>
      <c r="G125" s="5" t="s">
        <v>3668</v>
      </c>
      <c r="H125" s="5">
        <v>1</v>
      </c>
      <c r="I125" s="5">
        <v>1</v>
      </c>
      <c r="J125" s="5">
        <v>1</v>
      </c>
      <c r="K125" s="5">
        <v>1</v>
      </c>
      <c r="L125" s="207" t="s">
        <v>3380</v>
      </c>
      <c r="M125" s="208">
        <v>59</v>
      </c>
      <c r="N125" s="5" t="s">
        <v>3380</v>
      </c>
      <c r="O125" s="5" t="s">
        <v>14</v>
      </c>
      <c r="P125" s="11">
        <v>0.75</v>
      </c>
      <c r="Q125" s="11">
        <v>1</v>
      </c>
      <c r="R125" s="58" t="s">
        <v>3651</v>
      </c>
      <c r="S125" s="11">
        <v>1</v>
      </c>
      <c r="T125" s="58" t="s">
        <v>3652</v>
      </c>
      <c r="U125" s="44"/>
      <c r="V125" s="44"/>
      <c r="W125" s="16"/>
      <c r="X125" s="16"/>
    </row>
    <row r="126" spans="1:24" s="29" customFormat="1" ht="156" x14ac:dyDescent="0.25">
      <c r="A126" s="8">
        <v>3</v>
      </c>
      <c r="B126" s="8">
        <v>3</v>
      </c>
      <c r="C126" s="8">
        <v>9</v>
      </c>
      <c r="D126" s="8">
        <v>17</v>
      </c>
      <c r="E126" s="8">
        <v>0</v>
      </c>
      <c r="F126" s="21" t="s">
        <v>3669</v>
      </c>
      <c r="G126" s="5" t="s">
        <v>3670</v>
      </c>
      <c r="H126" s="5">
        <v>1</v>
      </c>
      <c r="I126" s="5">
        <v>1</v>
      </c>
      <c r="J126" s="5">
        <v>1</v>
      </c>
      <c r="K126" s="5">
        <v>1</v>
      </c>
      <c r="L126" s="207" t="s">
        <v>3380</v>
      </c>
      <c r="M126" s="205">
        <v>60</v>
      </c>
      <c r="N126" s="5" t="s">
        <v>3380</v>
      </c>
      <c r="O126" s="5" t="s">
        <v>14</v>
      </c>
      <c r="P126" s="17">
        <v>0.75</v>
      </c>
      <c r="Q126" s="17">
        <v>1</v>
      </c>
      <c r="R126" s="1" t="s">
        <v>3671</v>
      </c>
      <c r="S126" s="17">
        <v>1</v>
      </c>
      <c r="T126" s="1" t="s">
        <v>3672</v>
      </c>
      <c r="U126" s="44"/>
      <c r="V126" s="44"/>
      <c r="W126" s="16"/>
      <c r="X126" s="16"/>
    </row>
    <row r="127" spans="1:24" s="29" customFormat="1" ht="108" x14ac:dyDescent="0.25">
      <c r="A127" s="8">
        <v>3</v>
      </c>
      <c r="B127" s="8">
        <v>3</v>
      </c>
      <c r="C127" s="8">
        <v>9</v>
      </c>
      <c r="D127" s="8">
        <v>18</v>
      </c>
      <c r="E127" s="8">
        <v>0</v>
      </c>
      <c r="F127" s="95" t="s">
        <v>3673</v>
      </c>
      <c r="G127" s="6" t="s">
        <v>1039</v>
      </c>
      <c r="H127" s="15">
        <v>1</v>
      </c>
      <c r="I127" s="15">
        <v>1</v>
      </c>
      <c r="J127" s="15">
        <v>1</v>
      </c>
      <c r="K127" s="15">
        <v>1</v>
      </c>
      <c r="L127" s="207" t="s">
        <v>3380</v>
      </c>
      <c r="M127" s="208">
        <v>61</v>
      </c>
      <c r="N127" s="6" t="s">
        <v>3380</v>
      </c>
      <c r="O127" s="6" t="s">
        <v>19</v>
      </c>
      <c r="P127" s="17">
        <v>1</v>
      </c>
      <c r="Q127" s="17">
        <v>1</v>
      </c>
      <c r="R127" s="1" t="s">
        <v>3674</v>
      </c>
      <c r="S127" s="11">
        <v>1</v>
      </c>
      <c r="T127" s="1" t="s">
        <v>3675</v>
      </c>
      <c r="U127" s="44"/>
      <c r="V127" s="44"/>
      <c r="W127" s="16"/>
      <c r="X127" s="16"/>
    </row>
    <row r="128" spans="1:24" s="29" customFormat="1" ht="72" x14ac:dyDescent="0.25">
      <c r="A128" s="8">
        <v>3</v>
      </c>
      <c r="B128" s="8">
        <v>3</v>
      </c>
      <c r="C128" s="8">
        <v>10</v>
      </c>
      <c r="D128" s="8">
        <v>0</v>
      </c>
      <c r="E128" s="8">
        <v>0</v>
      </c>
      <c r="F128" s="30" t="s">
        <v>3676</v>
      </c>
      <c r="G128" s="5" t="s">
        <v>904</v>
      </c>
      <c r="H128" s="10">
        <v>0.5</v>
      </c>
      <c r="I128" s="10">
        <v>0.5</v>
      </c>
      <c r="J128" s="10"/>
      <c r="K128" s="10"/>
      <c r="L128" s="207" t="s">
        <v>3380</v>
      </c>
      <c r="M128" s="205">
        <v>62</v>
      </c>
      <c r="N128" s="5" t="s">
        <v>3466</v>
      </c>
      <c r="O128" s="5" t="s">
        <v>14</v>
      </c>
      <c r="P128" s="17">
        <v>0.5</v>
      </c>
      <c r="Q128" s="17">
        <v>0.45</v>
      </c>
      <c r="R128" s="27" t="s">
        <v>3677</v>
      </c>
      <c r="S128" s="17">
        <v>0.95</v>
      </c>
      <c r="T128" s="27" t="s">
        <v>3677</v>
      </c>
      <c r="U128" s="44"/>
      <c r="V128" s="44"/>
      <c r="W128" s="16"/>
      <c r="X128" s="16"/>
    </row>
    <row r="129" spans="1:24" s="29" customFormat="1" ht="372" x14ac:dyDescent="0.25">
      <c r="A129" s="8">
        <v>3</v>
      </c>
      <c r="B129" s="8">
        <v>3</v>
      </c>
      <c r="C129" s="8">
        <v>11</v>
      </c>
      <c r="D129" s="8">
        <v>0</v>
      </c>
      <c r="E129" s="8">
        <v>0</v>
      </c>
      <c r="F129" s="95" t="s">
        <v>3678</v>
      </c>
      <c r="G129" s="6" t="s">
        <v>3679</v>
      </c>
      <c r="H129" s="211"/>
      <c r="I129" s="211"/>
      <c r="J129" s="211">
        <v>0.5</v>
      </c>
      <c r="K129" s="211">
        <v>0.5</v>
      </c>
      <c r="L129" s="207" t="s">
        <v>3380</v>
      </c>
      <c r="M129" s="208">
        <v>63</v>
      </c>
      <c r="N129" s="6" t="s">
        <v>3570</v>
      </c>
      <c r="O129" s="6" t="s">
        <v>14</v>
      </c>
      <c r="P129" s="17">
        <v>0</v>
      </c>
      <c r="Q129" s="17">
        <v>0.3</v>
      </c>
      <c r="R129" s="27" t="s">
        <v>3680</v>
      </c>
      <c r="S129" s="17">
        <v>0.3</v>
      </c>
      <c r="T129" s="27" t="s">
        <v>3681</v>
      </c>
      <c r="U129" s="27" t="s">
        <v>3430</v>
      </c>
      <c r="V129" s="27" t="s">
        <v>3431</v>
      </c>
      <c r="W129" s="16"/>
      <c r="X129" s="16"/>
    </row>
    <row r="130" spans="1:24" s="29" customFormat="1" ht="120" x14ac:dyDescent="0.25">
      <c r="A130" s="8">
        <v>3</v>
      </c>
      <c r="B130" s="8">
        <v>3</v>
      </c>
      <c r="C130" s="8">
        <v>11</v>
      </c>
      <c r="D130" s="8">
        <v>0</v>
      </c>
      <c r="E130" s="8">
        <v>0</v>
      </c>
      <c r="F130" s="95"/>
      <c r="G130" s="6"/>
      <c r="H130" s="211"/>
      <c r="I130" s="211"/>
      <c r="J130" s="211"/>
      <c r="K130" s="211"/>
      <c r="L130" s="207" t="s">
        <v>3380</v>
      </c>
      <c r="M130" s="205">
        <v>64</v>
      </c>
      <c r="N130" s="6" t="s">
        <v>3570</v>
      </c>
      <c r="O130" s="6"/>
      <c r="P130" s="17"/>
      <c r="Q130" s="17"/>
      <c r="R130" s="27"/>
      <c r="S130" s="17"/>
      <c r="T130" s="27" t="s">
        <v>3682</v>
      </c>
      <c r="U130" s="27"/>
      <c r="V130" s="27"/>
      <c r="W130" s="16"/>
      <c r="X130" s="16"/>
    </row>
    <row r="131" spans="1:24" s="29" customFormat="1" ht="324" x14ac:dyDescent="0.25">
      <c r="A131" s="8">
        <v>3</v>
      </c>
      <c r="B131" s="8">
        <v>3</v>
      </c>
      <c r="C131" s="8">
        <v>12</v>
      </c>
      <c r="D131" s="8">
        <v>0</v>
      </c>
      <c r="E131" s="8">
        <v>0</v>
      </c>
      <c r="F131" s="95" t="s">
        <v>3683</v>
      </c>
      <c r="G131" s="6" t="s">
        <v>3684</v>
      </c>
      <c r="H131" s="15"/>
      <c r="I131" s="15">
        <v>0.5</v>
      </c>
      <c r="J131" s="15">
        <v>0.5</v>
      </c>
      <c r="K131" s="15"/>
      <c r="L131" s="207" t="s">
        <v>3380</v>
      </c>
      <c r="M131" s="208">
        <v>65</v>
      </c>
      <c r="N131" s="6" t="s">
        <v>3380</v>
      </c>
      <c r="O131" s="6" t="s">
        <v>14</v>
      </c>
      <c r="P131" s="17">
        <v>0.9</v>
      </c>
      <c r="Q131" s="17">
        <v>0.1</v>
      </c>
      <c r="R131" s="27" t="s">
        <v>3685</v>
      </c>
      <c r="S131" s="17">
        <v>1</v>
      </c>
      <c r="T131" s="27" t="s">
        <v>3686</v>
      </c>
      <c r="U131" s="44"/>
      <c r="V131" s="44"/>
      <c r="W131" s="16"/>
      <c r="X131" s="16"/>
    </row>
    <row r="132" spans="1:24" s="29" customFormat="1" ht="276" x14ac:dyDescent="0.25">
      <c r="A132" s="8">
        <v>3</v>
      </c>
      <c r="B132" s="8">
        <v>3</v>
      </c>
      <c r="C132" s="8">
        <v>13</v>
      </c>
      <c r="D132" s="8">
        <v>0</v>
      </c>
      <c r="E132" s="8">
        <v>0</v>
      </c>
      <c r="F132" s="95" t="s">
        <v>3687</v>
      </c>
      <c r="G132" s="6" t="s">
        <v>3688</v>
      </c>
      <c r="H132" s="15">
        <v>0.1</v>
      </c>
      <c r="I132" s="15">
        <v>0.5</v>
      </c>
      <c r="J132" s="15">
        <v>0.4</v>
      </c>
      <c r="K132" s="6"/>
      <c r="L132" s="207" t="s">
        <v>3380</v>
      </c>
      <c r="M132" s="205">
        <v>66</v>
      </c>
      <c r="N132" s="6" t="s">
        <v>3689</v>
      </c>
      <c r="O132" s="6" t="s">
        <v>14</v>
      </c>
      <c r="P132" s="17">
        <v>0.8</v>
      </c>
      <c r="Q132" s="17">
        <v>0.15</v>
      </c>
      <c r="R132" s="27" t="s">
        <v>3690</v>
      </c>
      <c r="S132" s="17">
        <v>0.95</v>
      </c>
      <c r="T132" s="1" t="s">
        <v>3691</v>
      </c>
      <c r="U132" s="44"/>
      <c r="V132" s="44"/>
      <c r="W132" s="16"/>
      <c r="X132" s="16"/>
    </row>
    <row r="133" spans="1:24" s="29" customFormat="1" ht="216" x14ac:dyDescent="0.25">
      <c r="A133" s="8">
        <v>3</v>
      </c>
      <c r="B133" s="8">
        <v>3</v>
      </c>
      <c r="C133" s="8">
        <v>13</v>
      </c>
      <c r="D133" s="8">
        <v>0</v>
      </c>
      <c r="E133" s="8">
        <v>0</v>
      </c>
      <c r="F133" s="95"/>
      <c r="G133" s="6"/>
      <c r="H133" s="15"/>
      <c r="I133" s="15"/>
      <c r="J133" s="15"/>
      <c r="K133" s="6"/>
      <c r="L133" s="207" t="s">
        <v>3380</v>
      </c>
      <c r="M133" s="208">
        <v>67</v>
      </c>
      <c r="N133" s="6"/>
      <c r="O133" s="6"/>
      <c r="P133" s="17"/>
      <c r="Q133" s="17"/>
      <c r="R133" s="27"/>
      <c r="S133" s="17"/>
      <c r="T133" s="1" t="s">
        <v>3692</v>
      </c>
      <c r="U133" s="44"/>
      <c r="V133" s="44"/>
      <c r="W133" s="16"/>
      <c r="X133" s="16"/>
    </row>
    <row r="134" spans="1:24" s="29" customFormat="1" ht="240" x14ac:dyDescent="0.25">
      <c r="A134" s="8">
        <v>3</v>
      </c>
      <c r="B134" s="8">
        <v>3</v>
      </c>
      <c r="C134" s="8">
        <v>14</v>
      </c>
      <c r="D134" s="8">
        <v>0</v>
      </c>
      <c r="E134" s="8">
        <v>0</v>
      </c>
      <c r="F134" s="212" t="s">
        <v>3693</v>
      </c>
      <c r="G134" s="213" t="s">
        <v>3694</v>
      </c>
      <c r="H134" s="210"/>
      <c r="I134" s="210">
        <v>0.5</v>
      </c>
      <c r="J134" s="210">
        <v>0.5</v>
      </c>
      <c r="K134" s="210"/>
      <c r="L134" s="207" t="s">
        <v>3380</v>
      </c>
      <c r="M134" s="205">
        <v>68</v>
      </c>
      <c r="N134" s="213" t="s">
        <v>3380</v>
      </c>
      <c r="O134" s="5" t="s">
        <v>14</v>
      </c>
      <c r="P134" s="17">
        <v>0.25</v>
      </c>
      <c r="Q134" s="17">
        <v>0.65</v>
      </c>
      <c r="R134" s="27" t="s">
        <v>3695</v>
      </c>
      <c r="S134" s="17">
        <v>0.9</v>
      </c>
      <c r="T134" s="27" t="s">
        <v>3696</v>
      </c>
      <c r="U134" s="85" t="s">
        <v>3516</v>
      </c>
      <c r="V134" s="27" t="s">
        <v>3517</v>
      </c>
      <c r="W134" s="16"/>
      <c r="X134" s="16"/>
    </row>
    <row r="135" spans="1:24" s="29" customFormat="1" ht="324" x14ac:dyDescent="0.25">
      <c r="A135" s="8">
        <v>3</v>
      </c>
      <c r="B135" s="8">
        <v>3</v>
      </c>
      <c r="C135" s="8">
        <v>15</v>
      </c>
      <c r="D135" s="8">
        <v>0</v>
      </c>
      <c r="E135" s="8">
        <v>0</v>
      </c>
      <c r="F135" s="53" t="s">
        <v>3697</v>
      </c>
      <c r="G135" s="6" t="s">
        <v>3698</v>
      </c>
      <c r="H135" s="15">
        <v>0.5</v>
      </c>
      <c r="I135" s="15">
        <v>0.5</v>
      </c>
      <c r="J135" s="15"/>
      <c r="K135" s="15"/>
      <c r="L135" s="207" t="s">
        <v>3380</v>
      </c>
      <c r="M135" s="208">
        <v>69</v>
      </c>
      <c r="N135" s="6" t="s">
        <v>3466</v>
      </c>
      <c r="O135" s="6" t="s">
        <v>14</v>
      </c>
      <c r="P135" s="17">
        <v>0.15</v>
      </c>
      <c r="Q135" s="17">
        <v>0.8</v>
      </c>
      <c r="R135" s="27" t="s">
        <v>3699</v>
      </c>
      <c r="S135" s="17">
        <v>0.95</v>
      </c>
      <c r="T135" s="27" t="s">
        <v>3699</v>
      </c>
      <c r="U135" s="85"/>
      <c r="V135" s="27"/>
      <c r="W135" s="16"/>
      <c r="X135" s="16"/>
    </row>
    <row r="136" spans="1:24" s="29" customFormat="1" ht="144" x14ac:dyDescent="0.25">
      <c r="A136" s="8">
        <v>3</v>
      </c>
      <c r="B136" s="8">
        <v>3</v>
      </c>
      <c r="C136" s="8">
        <v>16</v>
      </c>
      <c r="D136" s="8">
        <v>0</v>
      </c>
      <c r="E136" s="8">
        <v>0</v>
      </c>
      <c r="F136" s="21" t="s">
        <v>3700</v>
      </c>
      <c r="G136" s="5" t="s">
        <v>3701</v>
      </c>
      <c r="H136" s="5"/>
      <c r="I136" s="10">
        <v>1</v>
      </c>
      <c r="J136" s="5"/>
      <c r="K136" s="5"/>
      <c r="L136" s="207" t="s">
        <v>3380</v>
      </c>
      <c r="M136" s="205">
        <v>70</v>
      </c>
      <c r="N136" s="5" t="s">
        <v>3570</v>
      </c>
      <c r="O136" s="5" t="s">
        <v>14</v>
      </c>
      <c r="P136" s="17">
        <v>0.8</v>
      </c>
      <c r="Q136" s="17">
        <v>0</v>
      </c>
      <c r="R136" s="27" t="s">
        <v>3702</v>
      </c>
      <c r="S136" s="17">
        <v>0.8</v>
      </c>
      <c r="T136" s="27" t="s">
        <v>3702</v>
      </c>
      <c r="U136" s="27" t="s">
        <v>3703</v>
      </c>
      <c r="V136" s="1" t="s">
        <v>3704</v>
      </c>
      <c r="W136" s="16"/>
      <c r="X136" s="16"/>
    </row>
    <row r="137" spans="1:24" s="29" customFormat="1" ht="56.25" customHeight="1" x14ac:dyDescent="0.25">
      <c r="A137" s="48">
        <v>3</v>
      </c>
      <c r="B137" s="48">
        <v>4</v>
      </c>
      <c r="C137" s="48">
        <v>0</v>
      </c>
      <c r="D137" s="48">
        <v>0</v>
      </c>
      <c r="E137" s="48">
        <v>0</v>
      </c>
      <c r="F137" s="49" t="s">
        <v>1002</v>
      </c>
      <c r="G137" s="18"/>
      <c r="H137" s="18"/>
      <c r="I137" s="18"/>
      <c r="J137" s="18"/>
      <c r="K137" s="18"/>
      <c r="L137" s="18"/>
      <c r="M137" s="18"/>
      <c r="N137" s="18"/>
      <c r="O137" s="18"/>
      <c r="P137" s="19"/>
      <c r="Q137" s="19"/>
      <c r="R137" s="70"/>
      <c r="S137" s="19"/>
      <c r="T137" s="70"/>
      <c r="U137" s="70"/>
      <c r="V137" s="70"/>
    </row>
    <row r="138" spans="1:24" s="29" customFormat="1" ht="72" x14ac:dyDescent="0.25">
      <c r="A138" s="8">
        <v>3</v>
      </c>
      <c r="B138" s="8">
        <v>4</v>
      </c>
      <c r="C138" s="8">
        <v>2</v>
      </c>
      <c r="D138" s="8">
        <v>0</v>
      </c>
      <c r="E138" s="8">
        <v>0</v>
      </c>
      <c r="F138" s="30" t="s">
        <v>1003</v>
      </c>
      <c r="G138" s="5" t="s">
        <v>1004</v>
      </c>
      <c r="H138" s="5"/>
      <c r="I138" s="5"/>
      <c r="J138" s="5"/>
      <c r="K138" s="10">
        <v>1</v>
      </c>
      <c r="L138" s="79" t="s">
        <v>780</v>
      </c>
      <c r="M138" s="74">
        <v>32</v>
      </c>
      <c r="N138" s="5" t="s">
        <v>913</v>
      </c>
      <c r="O138" s="5" t="s">
        <v>14</v>
      </c>
      <c r="P138" s="97">
        <v>0</v>
      </c>
      <c r="Q138" s="97">
        <v>1</v>
      </c>
      <c r="R138" s="2" t="s">
        <v>1005</v>
      </c>
      <c r="S138" s="97">
        <v>1</v>
      </c>
      <c r="T138" s="2" t="s">
        <v>1005</v>
      </c>
      <c r="U138" s="43"/>
      <c r="V138" s="43"/>
    </row>
    <row r="139" spans="1:24" s="29" customFormat="1" ht="276" x14ac:dyDescent="0.25">
      <c r="A139" s="8">
        <v>3</v>
      </c>
      <c r="B139" s="8">
        <v>4</v>
      </c>
      <c r="C139" s="8">
        <v>3</v>
      </c>
      <c r="D139" s="8">
        <v>0</v>
      </c>
      <c r="E139" s="8">
        <v>0</v>
      </c>
      <c r="F139" s="30" t="s">
        <v>1006</v>
      </c>
      <c r="G139" s="5" t="s">
        <v>908</v>
      </c>
      <c r="H139" s="10">
        <v>0.5</v>
      </c>
      <c r="I139" s="10">
        <v>0.5</v>
      </c>
      <c r="J139" s="10" t="s">
        <v>15</v>
      </c>
      <c r="K139" s="10"/>
      <c r="L139" s="79" t="s">
        <v>780</v>
      </c>
      <c r="M139" s="80">
        <v>33</v>
      </c>
      <c r="N139" s="5" t="s">
        <v>1007</v>
      </c>
      <c r="O139" s="5" t="s">
        <v>14</v>
      </c>
      <c r="P139" s="11">
        <v>1</v>
      </c>
      <c r="Q139" s="11"/>
      <c r="R139" s="1" t="s">
        <v>920</v>
      </c>
      <c r="S139" s="96">
        <v>1</v>
      </c>
      <c r="T139" s="1" t="s">
        <v>1008</v>
      </c>
      <c r="U139" s="43"/>
      <c r="V139" s="43"/>
    </row>
    <row r="140" spans="1:24" s="29" customFormat="1" ht="108" x14ac:dyDescent="0.25">
      <c r="A140" s="8">
        <v>3</v>
      </c>
      <c r="B140" s="8">
        <v>4</v>
      </c>
      <c r="C140" s="8">
        <v>4</v>
      </c>
      <c r="D140" s="8">
        <v>0</v>
      </c>
      <c r="E140" s="8">
        <v>0</v>
      </c>
      <c r="F140" s="28" t="s">
        <v>1009</v>
      </c>
      <c r="G140" s="5" t="s">
        <v>1010</v>
      </c>
      <c r="H140" s="10">
        <v>1</v>
      </c>
      <c r="I140" s="10">
        <v>1</v>
      </c>
      <c r="J140" s="10">
        <v>1</v>
      </c>
      <c r="K140" s="10">
        <v>1</v>
      </c>
      <c r="L140" s="79" t="s">
        <v>780</v>
      </c>
      <c r="M140" s="74">
        <v>34</v>
      </c>
      <c r="N140" s="5" t="s">
        <v>1011</v>
      </c>
      <c r="O140" s="5" t="s">
        <v>14</v>
      </c>
      <c r="P140" s="11">
        <v>1</v>
      </c>
      <c r="Q140" s="11">
        <v>1</v>
      </c>
      <c r="R140" s="1" t="s">
        <v>1012</v>
      </c>
      <c r="S140" s="11">
        <v>1</v>
      </c>
      <c r="T140" s="1" t="s">
        <v>1013</v>
      </c>
      <c r="U140" s="43"/>
      <c r="V140" s="43"/>
    </row>
    <row r="141" spans="1:24" s="29" customFormat="1" ht="138.75" customHeight="1" x14ac:dyDescent="0.25">
      <c r="A141" s="179">
        <v>3</v>
      </c>
      <c r="B141" s="179">
        <v>5</v>
      </c>
      <c r="C141" s="179">
        <v>0</v>
      </c>
      <c r="D141" s="179">
        <v>0</v>
      </c>
      <c r="E141" s="179">
        <v>0</v>
      </c>
      <c r="F141" s="196" t="s">
        <v>3163</v>
      </c>
      <c r="G141" s="191"/>
      <c r="H141" s="191"/>
      <c r="I141" s="191"/>
      <c r="J141" s="191"/>
      <c r="K141" s="191"/>
      <c r="L141" s="191"/>
      <c r="M141" s="191"/>
      <c r="N141" s="191"/>
      <c r="O141" s="191"/>
      <c r="P141" s="157"/>
      <c r="Q141" s="157"/>
      <c r="R141" s="197"/>
      <c r="S141" s="19"/>
      <c r="T141" s="197"/>
      <c r="U141" s="46"/>
      <c r="V141" s="46"/>
      <c r="W141" s="16"/>
      <c r="X141" s="16"/>
    </row>
    <row r="142" spans="1:24" s="29" customFormat="1" ht="96" x14ac:dyDescent="0.25">
      <c r="A142" s="4">
        <v>3</v>
      </c>
      <c r="B142" s="4">
        <v>5</v>
      </c>
      <c r="C142" s="4">
        <v>1</v>
      </c>
      <c r="D142" s="4">
        <v>0</v>
      </c>
      <c r="E142" s="4">
        <v>0</v>
      </c>
      <c r="F142" s="172" t="s">
        <v>3164</v>
      </c>
      <c r="G142" s="4" t="s">
        <v>3165</v>
      </c>
      <c r="H142" s="4"/>
      <c r="I142" s="173">
        <v>1</v>
      </c>
      <c r="J142" s="4"/>
      <c r="K142" s="4"/>
      <c r="L142" s="189" t="s">
        <v>2757</v>
      </c>
      <c r="M142" s="195">
        <v>20</v>
      </c>
      <c r="N142" s="4" t="s">
        <v>3166</v>
      </c>
      <c r="O142" s="4" t="s">
        <v>14</v>
      </c>
      <c r="P142" s="163">
        <v>1</v>
      </c>
      <c r="Q142" s="163"/>
      <c r="R142" s="30" t="s">
        <v>3167</v>
      </c>
      <c r="S142" s="163">
        <v>1</v>
      </c>
      <c r="T142" s="172" t="s">
        <v>3168</v>
      </c>
      <c r="U142" s="44"/>
      <c r="V142" s="44"/>
      <c r="W142" s="16"/>
      <c r="X142" s="16"/>
    </row>
    <row r="143" spans="1:24" s="29" customFormat="1" ht="96" x14ac:dyDescent="0.25">
      <c r="A143" s="4">
        <v>3</v>
      </c>
      <c r="B143" s="4">
        <v>5</v>
      </c>
      <c r="C143" s="4">
        <v>2</v>
      </c>
      <c r="D143" s="4">
        <v>0</v>
      </c>
      <c r="E143" s="4">
        <v>0</v>
      </c>
      <c r="F143" s="172" t="s">
        <v>3169</v>
      </c>
      <c r="G143" s="4" t="s">
        <v>3170</v>
      </c>
      <c r="H143" s="173">
        <v>0.8</v>
      </c>
      <c r="I143" s="173">
        <v>0.2</v>
      </c>
      <c r="J143" s="4"/>
      <c r="K143" s="4"/>
      <c r="L143" s="189" t="s">
        <v>2757</v>
      </c>
      <c r="M143" s="189">
        <v>21</v>
      </c>
      <c r="N143" s="4" t="s">
        <v>3147</v>
      </c>
      <c r="O143" s="4" t="s">
        <v>14</v>
      </c>
      <c r="P143" s="163">
        <v>1</v>
      </c>
      <c r="Q143" s="163"/>
      <c r="R143" s="30" t="s">
        <v>3167</v>
      </c>
      <c r="S143" s="163">
        <v>1</v>
      </c>
      <c r="T143" s="172" t="s">
        <v>3171</v>
      </c>
      <c r="U143" s="44"/>
      <c r="V143" s="44"/>
      <c r="W143" s="16"/>
      <c r="X143" s="16"/>
    </row>
    <row r="144" spans="1:24" s="29" customFormat="1" ht="180" x14ac:dyDescent="0.25">
      <c r="A144" s="4">
        <v>3</v>
      </c>
      <c r="B144" s="4">
        <v>5</v>
      </c>
      <c r="C144" s="4">
        <v>3</v>
      </c>
      <c r="D144" s="4">
        <v>0</v>
      </c>
      <c r="E144" s="4">
        <v>0</v>
      </c>
      <c r="F144" s="172" t="s">
        <v>3172</v>
      </c>
      <c r="G144" s="4" t="s">
        <v>3173</v>
      </c>
      <c r="H144" s="173">
        <v>0.6</v>
      </c>
      <c r="I144" s="173">
        <v>0.2</v>
      </c>
      <c r="J144" s="173">
        <v>0.1</v>
      </c>
      <c r="K144" s="173">
        <v>0.1</v>
      </c>
      <c r="L144" s="189" t="s">
        <v>2757</v>
      </c>
      <c r="M144" s="195">
        <v>22</v>
      </c>
      <c r="N144" s="4" t="s">
        <v>3174</v>
      </c>
      <c r="O144" s="4" t="s">
        <v>14</v>
      </c>
      <c r="P144" s="163">
        <v>1</v>
      </c>
      <c r="Q144" s="163"/>
      <c r="R144" s="30" t="s">
        <v>3167</v>
      </c>
      <c r="S144" s="163">
        <v>1</v>
      </c>
      <c r="T144" s="172" t="s">
        <v>3175</v>
      </c>
      <c r="U144" s="44"/>
      <c r="V144" s="44"/>
      <c r="W144" s="16"/>
      <c r="X144" s="16"/>
    </row>
    <row r="145" spans="1:24" s="29" customFormat="1" ht="120" x14ac:dyDescent="0.25">
      <c r="A145" s="14">
        <v>3</v>
      </c>
      <c r="B145" s="14">
        <v>6</v>
      </c>
      <c r="C145" s="14">
        <v>0</v>
      </c>
      <c r="D145" s="14">
        <v>0</v>
      </c>
      <c r="E145" s="14">
        <v>0</v>
      </c>
      <c r="F145" s="37" t="s">
        <v>41</v>
      </c>
      <c r="G145" s="14"/>
      <c r="H145" s="14"/>
      <c r="I145" s="14"/>
      <c r="J145" s="14"/>
      <c r="K145" s="14"/>
      <c r="L145" s="14"/>
      <c r="M145" s="14"/>
      <c r="N145" s="14"/>
      <c r="O145" s="14"/>
      <c r="P145" s="19"/>
      <c r="Q145" s="19"/>
      <c r="R145" s="70"/>
      <c r="S145" s="19"/>
      <c r="T145" s="70"/>
      <c r="U145" s="70"/>
      <c r="V145" s="70"/>
    </row>
    <row r="146" spans="1:24" s="29" customFormat="1" ht="252" x14ac:dyDescent="0.25">
      <c r="A146" s="4">
        <v>3</v>
      </c>
      <c r="B146" s="4">
        <v>6</v>
      </c>
      <c r="C146" s="4">
        <v>1</v>
      </c>
      <c r="D146" s="4">
        <v>0</v>
      </c>
      <c r="E146" s="4">
        <v>0</v>
      </c>
      <c r="F146" s="160" t="s">
        <v>3176</v>
      </c>
      <c r="G146" s="131" t="s">
        <v>3177</v>
      </c>
      <c r="H146" s="131">
        <v>1</v>
      </c>
      <c r="I146" s="131">
        <v>1</v>
      </c>
      <c r="J146" s="131">
        <v>1</v>
      </c>
      <c r="K146" s="131">
        <v>1</v>
      </c>
      <c r="L146" s="189" t="s">
        <v>2757</v>
      </c>
      <c r="M146" s="195">
        <v>24</v>
      </c>
      <c r="N146" s="131" t="s">
        <v>3147</v>
      </c>
      <c r="O146" s="131" t="s">
        <v>14</v>
      </c>
      <c r="P146" s="163">
        <v>0.75</v>
      </c>
      <c r="Q146" s="163">
        <v>0.25</v>
      </c>
      <c r="R146" s="26" t="s">
        <v>3178</v>
      </c>
      <c r="S146" s="163">
        <v>1</v>
      </c>
      <c r="T146" s="26" t="s">
        <v>3179</v>
      </c>
      <c r="U146" s="44"/>
      <c r="V146" s="44"/>
      <c r="W146" s="16"/>
      <c r="X146" s="16"/>
    </row>
    <row r="147" spans="1:24" s="29" customFormat="1" ht="84" x14ac:dyDescent="0.25">
      <c r="A147" s="4">
        <v>3</v>
      </c>
      <c r="B147" s="4">
        <v>6</v>
      </c>
      <c r="C147" s="4">
        <v>2</v>
      </c>
      <c r="D147" s="4">
        <v>0</v>
      </c>
      <c r="E147" s="4">
        <v>0</v>
      </c>
      <c r="F147" s="160" t="s">
        <v>3180</v>
      </c>
      <c r="G147" s="131" t="s">
        <v>3177</v>
      </c>
      <c r="H147" s="131">
        <v>1</v>
      </c>
      <c r="I147" s="131">
        <v>1</v>
      </c>
      <c r="J147" s="131">
        <v>1</v>
      </c>
      <c r="K147" s="131"/>
      <c r="L147" s="189" t="s">
        <v>2757</v>
      </c>
      <c r="M147" s="189">
        <v>25</v>
      </c>
      <c r="N147" s="131" t="s">
        <v>3147</v>
      </c>
      <c r="O147" s="131" t="s">
        <v>14</v>
      </c>
      <c r="P147" s="163">
        <v>0.8</v>
      </c>
      <c r="Q147" s="163">
        <v>0</v>
      </c>
      <c r="R147" s="26" t="s">
        <v>3181</v>
      </c>
      <c r="S147" s="163">
        <v>0.8</v>
      </c>
      <c r="T147" s="26" t="s">
        <v>3182</v>
      </c>
      <c r="U147" s="26" t="s">
        <v>3183</v>
      </c>
      <c r="V147" s="26" t="s">
        <v>3184</v>
      </c>
      <c r="W147" s="16"/>
      <c r="X147" s="16"/>
    </row>
    <row r="148" spans="1:24" s="29" customFormat="1" ht="48" x14ac:dyDescent="0.25">
      <c r="A148" s="4">
        <v>3</v>
      </c>
      <c r="B148" s="4">
        <v>6</v>
      </c>
      <c r="C148" s="4">
        <v>3</v>
      </c>
      <c r="D148" s="4">
        <v>0</v>
      </c>
      <c r="E148" s="4">
        <v>0</v>
      </c>
      <c r="F148" s="172" t="s">
        <v>3185</v>
      </c>
      <c r="G148" s="4" t="s">
        <v>3186</v>
      </c>
      <c r="H148" s="4">
        <v>1</v>
      </c>
      <c r="I148" s="4"/>
      <c r="J148" s="4"/>
      <c r="K148" s="4"/>
      <c r="L148" s="189" t="s">
        <v>2757</v>
      </c>
      <c r="M148" s="195">
        <v>26</v>
      </c>
      <c r="N148" s="4" t="s">
        <v>3147</v>
      </c>
      <c r="O148" s="4" t="s">
        <v>14</v>
      </c>
      <c r="P148" s="163">
        <v>1</v>
      </c>
      <c r="Q148" s="163"/>
      <c r="R148" s="30" t="s">
        <v>3187</v>
      </c>
      <c r="S148" s="163">
        <v>1</v>
      </c>
      <c r="T148" s="26" t="s">
        <v>3188</v>
      </c>
      <c r="U148" s="44"/>
      <c r="V148" s="44"/>
      <c r="W148" s="16"/>
      <c r="X148" s="16"/>
    </row>
    <row r="149" spans="1:24" s="29" customFormat="1" ht="108" x14ac:dyDescent="0.25">
      <c r="A149" s="4">
        <v>3</v>
      </c>
      <c r="B149" s="4">
        <v>6</v>
      </c>
      <c r="C149" s="4">
        <v>4</v>
      </c>
      <c r="D149" s="4">
        <v>0</v>
      </c>
      <c r="E149" s="4">
        <v>0</v>
      </c>
      <c r="F149" s="172" t="s">
        <v>3189</v>
      </c>
      <c r="G149" s="4" t="s">
        <v>3190</v>
      </c>
      <c r="H149" s="4">
        <v>1</v>
      </c>
      <c r="I149" s="4"/>
      <c r="J149" s="4"/>
      <c r="K149" s="4"/>
      <c r="L149" s="189" t="s">
        <v>2757</v>
      </c>
      <c r="M149" s="189">
        <v>27</v>
      </c>
      <c r="N149" s="4" t="s">
        <v>3147</v>
      </c>
      <c r="O149" s="4" t="s">
        <v>14</v>
      </c>
      <c r="P149" s="163">
        <v>1</v>
      </c>
      <c r="Q149" s="163"/>
      <c r="R149" s="30" t="s">
        <v>3187</v>
      </c>
      <c r="S149" s="163">
        <v>1</v>
      </c>
      <c r="T149" s="26" t="s">
        <v>3191</v>
      </c>
      <c r="U149" s="44"/>
      <c r="V149" s="44"/>
      <c r="W149" s="16"/>
      <c r="X149" s="16"/>
    </row>
    <row r="150" spans="1:24" s="29" customFormat="1" ht="336" x14ac:dyDescent="0.25">
      <c r="A150" s="4">
        <v>3</v>
      </c>
      <c r="B150" s="4">
        <v>6</v>
      </c>
      <c r="C150" s="4">
        <v>5</v>
      </c>
      <c r="D150" s="4">
        <v>0</v>
      </c>
      <c r="E150" s="4">
        <v>0</v>
      </c>
      <c r="F150" s="171" t="s">
        <v>3192</v>
      </c>
      <c r="G150" s="4" t="s">
        <v>3193</v>
      </c>
      <c r="H150" s="4">
        <v>1</v>
      </c>
      <c r="I150" s="4"/>
      <c r="J150" s="4"/>
      <c r="K150" s="4"/>
      <c r="L150" s="189" t="s">
        <v>2757</v>
      </c>
      <c r="M150" s="195">
        <v>28</v>
      </c>
      <c r="N150" s="4" t="s">
        <v>3194</v>
      </c>
      <c r="O150" s="4" t="s">
        <v>14</v>
      </c>
      <c r="P150" s="163">
        <v>1</v>
      </c>
      <c r="Q150" s="163"/>
      <c r="R150" s="30" t="s">
        <v>3187</v>
      </c>
      <c r="S150" s="163">
        <v>1</v>
      </c>
      <c r="T150" s="26" t="s">
        <v>3195</v>
      </c>
      <c r="U150" s="44"/>
      <c r="V150" s="44"/>
      <c r="W150" s="16"/>
      <c r="X150" s="16"/>
    </row>
    <row r="151" spans="1:24" s="29" customFormat="1" ht="336" x14ac:dyDescent="0.25">
      <c r="A151" s="4">
        <v>3</v>
      </c>
      <c r="B151" s="4">
        <v>6</v>
      </c>
      <c r="C151" s="4">
        <v>6</v>
      </c>
      <c r="D151" s="4">
        <v>0</v>
      </c>
      <c r="E151" s="4">
        <v>0</v>
      </c>
      <c r="F151" s="30" t="s">
        <v>42</v>
      </c>
      <c r="G151" s="5" t="s">
        <v>40</v>
      </c>
      <c r="H151" s="5">
        <v>2</v>
      </c>
      <c r="I151" s="5">
        <v>2</v>
      </c>
      <c r="J151" s="5">
        <v>2</v>
      </c>
      <c r="K151" s="5">
        <v>2</v>
      </c>
      <c r="L151" s="153" t="s">
        <v>2223</v>
      </c>
      <c r="M151" s="142">
        <v>10</v>
      </c>
      <c r="N151" s="5" t="s">
        <v>46</v>
      </c>
      <c r="O151" s="5" t="s">
        <v>14</v>
      </c>
      <c r="P151" s="17">
        <v>1</v>
      </c>
      <c r="Q151" s="17">
        <v>0.95</v>
      </c>
      <c r="R151" s="154"/>
      <c r="S151" s="17">
        <v>0.95</v>
      </c>
      <c r="T151" s="27" t="s">
        <v>2756</v>
      </c>
      <c r="U151" s="44"/>
      <c r="V151" s="44"/>
      <c r="W151" s="16"/>
      <c r="X151" s="16"/>
    </row>
    <row r="152" spans="1:24" s="29" customFormat="1" ht="240" x14ac:dyDescent="0.25">
      <c r="A152" s="131">
        <v>3</v>
      </c>
      <c r="B152" s="131">
        <v>6</v>
      </c>
      <c r="C152" s="131">
        <v>6</v>
      </c>
      <c r="D152" s="131">
        <v>0</v>
      </c>
      <c r="E152" s="131">
        <v>0</v>
      </c>
      <c r="F152" s="26" t="s">
        <v>42</v>
      </c>
      <c r="G152" s="6" t="s">
        <v>40</v>
      </c>
      <c r="H152" s="6">
        <v>2</v>
      </c>
      <c r="I152" s="6">
        <v>2</v>
      </c>
      <c r="J152" s="6">
        <v>2</v>
      </c>
      <c r="K152" s="6">
        <v>2</v>
      </c>
      <c r="L152" s="135" t="s">
        <v>1882</v>
      </c>
      <c r="M152" s="136">
        <v>21</v>
      </c>
      <c r="N152" s="6" t="s">
        <v>46</v>
      </c>
      <c r="O152" s="6" t="s">
        <v>14</v>
      </c>
      <c r="P152" s="128">
        <v>0.87</v>
      </c>
      <c r="Q152" s="128">
        <v>0.8</v>
      </c>
      <c r="R152" s="85" t="s">
        <v>2219</v>
      </c>
      <c r="S152" s="128">
        <v>0.82</v>
      </c>
      <c r="T152" s="85" t="s">
        <v>2220</v>
      </c>
      <c r="U152" s="85" t="s">
        <v>2221</v>
      </c>
      <c r="V152" s="85" t="s">
        <v>2222</v>
      </c>
      <c r="W152" s="125"/>
      <c r="X152" s="125"/>
    </row>
    <row r="153" spans="1:24" s="29" customFormat="1" ht="336" x14ac:dyDescent="0.25">
      <c r="A153" s="4">
        <v>3</v>
      </c>
      <c r="B153" s="4">
        <v>6</v>
      </c>
      <c r="C153" s="4">
        <v>6</v>
      </c>
      <c r="D153" s="4">
        <v>0</v>
      </c>
      <c r="E153" s="4">
        <v>0</v>
      </c>
      <c r="F153" s="30" t="s">
        <v>42</v>
      </c>
      <c r="G153" s="5" t="s">
        <v>40</v>
      </c>
      <c r="H153" s="5">
        <v>2</v>
      </c>
      <c r="I153" s="5">
        <v>2</v>
      </c>
      <c r="J153" s="5">
        <v>2</v>
      </c>
      <c r="K153" s="5">
        <v>2</v>
      </c>
      <c r="L153" s="106" t="s">
        <v>1579</v>
      </c>
      <c r="M153" s="120">
        <v>11</v>
      </c>
      <c r="N153" s="5" t="s">
        <v>46</v>
      </c>
      <c r="O153" s="5" t="s">
        <v>14</v>
      </c>
      <c r="P153" s="17">
        <v>0.75</v>
      </c>
      <c r="Q153" s="17">
        <v>0.25</v>
      </c>
      <c r="R153" s="71" t="s">
        <v>1880</v>
      </c>
      <c r="S153" s="17">
        <v>1</v>
      </c>
      <c r="T153" s="71" t="s">
        <v>1881</v>
      </c>
      <c r="U153" s="44"/>
      <c r="V153" s="44"/>
      <c r="W153" s="16"/>
      <c r="X153" s="16"/>
    </row>
    <row r="154" spans="1:24" s="29" customFormat="1" ht="324" x14ac:dyDescent="0.25">
      <c r="A154" s="4">
        <v>3</v>
      </c>
      <c r="B154" s="4">
        <v>6</v>
      </c>
      <c r="C154" s="4">
        <v>6</v>
      </c>
      <c r="D154" s="4">
        <v>0</v>
      </c>
      <c r="E154" s="4">
        <v>0</v>
      </c>
      <c r="F154" s="171" t="s">
        <v>42</v>
      </c>
      <c r="G154" s="4" t="s">
        <v>40</v>
      </c>
      <c r="H154" s="4">
        <v>2</v>
      </c>
      <c r="I154" s="4">
        <v>2</v>
      </c>
      <c r="J154" s="4">
        <v>2</v>
      </c>
      <c r="K154" s="4">
        <v>2</v>
      </c>
      <c r="L154" s="189" t="s">
        <v>2757</v>
      </c>
      <c r="M154" s="189">
        <v>29</v>
      </c>
      <c r="N154" s="4" t="s">
        <v>46</v>
      </c>
      <c r="O154" s="4" t="s">
        <v>14</v>
      </c>
      <c r="P154" s="163">
        <v>0.75</v>
      </c>
      <c r="Q154" s="163">
        <v>0.25</v>
      </c>
      <c r="R154" s="194" t="s">
        <v>3196</v>
      </c>
      <c r="S154" s="17">
        <v>1</v>
      </c>
      <c r="T154" s="194" t="s">
        <v>3197</v>
      </c>
      <c r="U154" s="44"/>
      <c r="V154" s="44"/>
      <c r="W154" s="16"/>
      <c r="X154" s="16"/>
    </row>
    <row r="155" spans="1:24" s="29" customFormat="1" ht="360" x14ac:dyDescent="0.25">
      <c r="A155" s="4">
        <v>3</v>
      </c>
      <c r="B155" s="4">
        <v>6</v>
      </c>
      <c r="C155" s="4">
        <v>6</v>
      </c>
      <c r="D155" s="4">
        <v>0</v>
      </c>
      <c r="E155" s="4">
        <v>0</v>
      </c>
      <c r="F155" s="171"/>
      <c r="G155" s="4"/>
      <c r="H155" s="4"/>
      <c r="I155" s="4"/>
      <c r="J155" s="4"/>
      <c r="K155" s="4"/>
      <c r="L155" s="189" t="s">
        <v>2757</v>
      </c>
      <c r="M155" s="195">
        <v>30</v>
      </c>
      <c r="N155" s="4" t="s">
        <v>46</v>
      </c>
      <c r="O155" s="4"/>
      <c r="P155" s="163"/>
      <c r="Q155" s="163"/>
      <c r="R155" s="194"/>
      <c r="S155" s="17"/>
      <c r="T155" s="194" t="s">
        <v>3198</v>
      </c>
      <c r="U155" s="44"/>
      <c r="V155" s="44"/>
      <c r="W155" s="16"/>
      <c r="X155" s="16"/>
    </row>
    <row r="156" spans="1:24" s="29" customFormat="1" ht="409.5" x14ac:dyDescent="0.25">
      <c r="A156" s="4">
        <v>3</v>
      </c>
      <c r="B156" s="4">
        <v>6</v>
      </c>
      <c r="C156" s="4">
        <v>6</v>
      </c>
      <c r="D156" s="4">
        <v>0</v>
      </c>
      <c r="E156" s="4">
        <v>0</v>
      </c>
      <c r="F156" s="30" t="s">
        <v>42</v>
      </c>
      <c r="G156" s="5" t="s">
        <v>40</v>
      </c>
      <c r="H156" s="5">
        <v>2</v>
      </c>
      <c r="I156" s="5">
        <v>2</v>
      </c>
      <c r="J156" s="5">
        <v>2</v>
      </c>
      <c r="K156" s="5">
        <v>2</v>
      </c>
      <c r="L156" s="67" t="s">
        <v>72</v>
      </c>
      <c r="M156" s="67">
        <v>9</v>
      </c>
      <c r="N156" s="5" t="s">
        <v>46</v>
      </c>
      <c r="O156" s="5" t="s">
        <v>14</v>
      </c>
      <c r="P156" s="17">
        <v>1</v>
      </c>
      <c r="Q156" s="17">
        <v>1</v>
      </c>
      <c r="R156" s="1" t="s">
        <v>752</v>
      </c>
      <c r="S156" s="17">
        <v>1</v>
      </c>
      <c r="T156" s="27" t="s">
        <v>753</v>
      </c>
      <c r="U156" s="44"/>
      <c r="V156" s="44"/>
      <c r="W156" s="16"/>
      <c r="X156" s="16"/>
    </row>
    <row r="157" spans="1:24" s="29" customFormat="1" ht="180" x14ac:dyDescent="0.25">
      <c r="A157" s="4">
        <v>3</v>
      </c>
      <c r="B157" s="4">
        <v>6</v>
      </c>
      <c r="C157" s="4">
        <v>6</v>
      </c>
      <c r="D157" s="4">
        <v>0</v>
      </c>
      <c r="E157" s="4">
        <v>0</v>
      </c>
      <c r="F157" s="30" t="s">
        <v>42</v>
      </c>
      <c r="G157" s="5" t="s">
        <v>40</v>
      </c>
      <c r="H157" s="5">
        <v>2</v>
      </c>
      <c r="I157" s="5">
        <v>2</v>
      </c>
      <c r="J157" s="5">
        <v>2</v>
      </c>
      <c r="K157" s="5">
        <v>2</v>
      </c>
      <c r="L157" s="207" t="s">
        <v>3380</v>
      </c>
      <c r="M157" s="205">
        <v>72</v>
      </c>
      <c r="N157" s="5" t="s">
        <v>46</v>
      </c>
      <c r="O157" s="5" t="s">
        <v>14</v>
      </c>
      <c r="P157" s="17" t="s">
        <v>3705</v>
      </c>
      <c r="Q157" s="17">
        <v>0.5</v>
      </c>
      <c r="R157" s="27" t="s">
        <v>3706</v>
      </c>
      <c r="S157" s="78">
        <v>0.75</v>
      </c>
      <c r="T157" s="27" t="s">
        <v>3707</v>
      </c>
      <c r="U157" s="44"/>
      <c r="V157" s="44"/>
      <c r="W157" s="16"/>
      <c r="X157" s="16"/>
    </row>
    <row r="158" spans="1:24" s="29" customFormat="1" ht="48" x14ac:dyDescent="0.25">
      <c r="A158" s="155">
        <v>3</v>
      </c>
      <c r="B158" s="155">
        <v>7</v>
      </c>
      <c r="C158" s="155">
        <v>0</v>
      </c>
      <c r="D158" s="155">
        <v>0</v>
      </c>
      <c r="E158" s="155">
        <v>0</v>
      </c>
      <c r="F158" s="177" t="s">
        <v>3199</v>
      </c>
      <c r="G158" s="155"/>
      <c r="H158" s="155"/>
      <c r="I158" s="155"/>
      <c r="J158" s="155"/>
      <c r="K158" s="155"/>
      <c r="L158" s="155"/>
      <c r="M158" s="155"/>
      <c r="N158" s="155"/>
      <c r="O158" s="155"/>
      <c r="P158" s="157"/>
      <c r="Q158" s="157"/>
      <c r="R158" s="197"/>
      <c r="S158" s="19"/>
      <c r="T158" s="197"/>
      <c r="U158" s="46"/>
      <c r="V158" s="46"/>
      <c r="W158" s="16"/>
      <c r="X158" s="16"/>
    </row>
    <row r="159" spans="1:24" s="29" customFormat="1" ht="300" x14ac:dyDescent="0.25">
      <c r="A159" s="4">
        <v>3</v>
      </c>
      <c r="B159" s="4">
        <v>7</v>
      </c>
      <c r="C159" s="4">
        <v>1</v>
      </c>
      <c r="D159" s="4">
        <v>0</v>
      </c>
      <c r="E159" s="4">
        <v>0</v>
      </c>
      <c r="F159" s="172" t="s">
        <v>3200</v>
      </c>
      <c r="G159" s="4" t="s">
        <v>3046</v>
      </c>
      <c r="H159" s="4"/>
      <c r="I159" s="4"/>
      <c r="J159" s="4"/>
      <c r="K159" s="4">
        <v>1</v>
      </c>
      <c r="L159" s="189" t="s">
        <v>2757</v>
      </c>
      <c r="M159" s="195">
        <v>32</v>
      </c>
      <c r="N159" s="4" t="s">
        <v>3201</v>
      </c>
      <c r="O159" s="4" t="s">
        <v>14</v>
      </c>
      <c r="P159" s="163"/>
      <c r="Q159" s="163">
        <v>0.6</v>
      </c>
      <c r="R159" s="172" t="s">
        <v>3202</v>
      </c>
      <c r="S159" s="78">
        <v>0.6</v>
      </c>
      <c r="T159" s="172" t="s">
        <v>3203</v>
      </c>
      <c r="U159" s="172" t="s">
        <v>3204</v>
      </c>
      <c r="V159" s="172" t="s">
        <v>3205</v>
      </c>
      <c r="W159" s="16"/>
      <c r="X159" s="16"/>
    </row>
    <row r="160" spans="1:24" s="29" customFormat="1" ht="396" x14ac:dyDescent="0.25">
      <c r="A160" s="4">
        <v>3</v>
      </c>
      <c r="B160" s="4">
        <v>7</v>
      </c>
      <c r="C160" s="4">
        <v>2</v>
      </c>
      <c r="D160" s="4">
        <v>0</v>
      </c>
      <c r="E160" s="4">
        <v>0</v>
      </c>
      <c r="F160" s="172" t="s">
        <v>3206</v>
      </c>
      <c r="G160" s="4" t="s">
        <v>3207</v>
      </c>
      <c r="H160" s="4"/>
      <c r="I160" s="173">
        <v>1</v>
      </c>
      <c r="J160" s="4"/>
      <c r="K160" s="4"/>
      <c r="L160" s="189" t="s">
        <v>2757</v>
      </c>
      <c r="M160" s="189">
        <v>33</v>
      </c>
      <c r="N160" s="4" t="s">
        <v>3208</v>
      </c>
      <c r="O160" s="4" t="s">
        <v>14</v>
      </c>
      <c r="P160" s="163">
        <v>1</v>
      </c>
      <c r="Q160" s="163"/>
      <c r="R160" s="194" t="s">
        <v>2784</v>
      </c>
      <c r="S160" s="17">
        <v>1</v>
      </c>
      <c r="T160" s="30" t="s">
        <v>3209</v>
      </c>
      <c r="U160" s="44"/>
      <c r="V160" s="44"/>
      <c r="W160" s="16"/>
      <c r="X160" s="16"/>
    </row>
    <row r="161" spans="1:24" s="29" customFormat="1" ht="144" x14ac:dyDescent="0.25">
      <c r="A161" s="4">
        <v>3</v>
      </c>
      <c r="B161" s="4">
        <v>7</v>
      </c>
      <c r="C161" s="4">
        <v>3</v>
      </c>
      <c r="D161" s="4">
        <v>0</v>
      </c>
      <c r="E161" s="4">
        <v>0</v>
      </c>
      <c r="F161" s="172" t="s">
        <v>3210</v>
      </c>
      <c r="G161" s="4" t="s">
        <v>3211</v>
      </c>
      <c r="H161" s="4"/>
      <c r="I161" s="4"/>
      <c r="J161" s="193">
        <v>1</v>
      </c>
      <c r="K161" s="4"/>
      <c r="L161" s="189" t="s">
        <v>2757</v>
      </c>
      <c r="M161" s="195">
        <v>34</v>
      </c>
      <c r="N161" s="4" t="s">
        <v>3212</v>
      </c>
      <c r="O161" s="4" t="s">
        <v>14</v>
      </c>
      <c r="P161" s="163">
        <v>0.4</v>
      </c>
      <c r="Q161" s="163">
        <v>0.2</v>
      </c>
      <c r="R161" s="172" t="s">
        <v>3213</v>
      </c>
      <c r="S161" s="78">
        <v>0.6</v>
      </c>
      <c r="T161" s="55" t="s">
        <v>3214</v>
      </c>
      <c r="U161" s="172" t="s">
        <v>3215</v>
      </c>
      <c r="V161" s="172" t="s">
        <v>3216</v>
      </c>
      <c r="W161" s="16"/>
      <c r="X161" s="16"/>
    </row>
    <row r="162" spans="1:24" s="29" customFormat="1" ht="120" x14ac:dyDescent="0.25">
      <c r="A162" s="179">
        <v>3</v>
      </c>
      <c r="B162" s="179">
        <v>8</v>
      </c>
      <c r="C162" s="179">
        <v>0</v>
      </c>
      <c r="D162" s="179">
        <v>0</v>
      </c>
      <c r="E162" s="179">
        <v>0</v>
      </c>
      <c r="F162" s="196" t="s">
        <v>3217</v>
      </c>
      <c r="G162" s="191"/>
      <c r="H162" s="191"/>
      <c r="I162" s="191"/>
      <c r="J162" s="191"/>
      <c r="K162" s="191"/>
      <c r="L162" s="191"/>
      <c r="M162" s="191"/>
      <c r="N162" s="191"/>
      <c r="O162" s="191"/>
      <c r="P162" s="157"/>
      <c r="Q162" s="157"/>
      <c r="R162" s="197"/>
      <c r="S162" s="19"/>
      <c r="T162" s="197"/>
      <c r="U162" s="46"/>
      <c r="V162" s="46"/>
      <c r="W162" s="16"/>
      <c r="X162" s="16"/>
    </row>
    <row r="163" spans="1:24" s="29" customFormat="1" ht="228" x14ac:dyDescent="0.25">
      <c r="A163" s="4">
        <v>3</v>
      </c>
      <c r="B163" s="4">
        <v>8</v>
      </c>
      <c r="C163" s="4">
        <v>1</v>
      </c>
      <c r="D163" s="4">
        <v>0</v>
      </c>
      <c r="E163" s="4">
        <v>0</v>
      </c>
      <c r="F163" s="172" t="s">
        <v>3218</v>
      </c>
      <c r="G163" s="4" t="s">
        <v>3219</v>
      </c>
      <c r="H163" s="173">
        <v>0.85</v>
      </c>
      <c r="I163" s="173">
        <v>0.15</v>
      </c>
      <c r="J163" s="173"/>
      <c r="K163" s="173"/>
      <c r="L163" s="189" t="s">
        <v>2757</v>
      </c>
      <c r="M163" s="195">
        <v>36</v>
      </c>
      <c r="N163" s="4" t="s">
        <v>3147</v>
      </c>
      <c r="O163" s="4" t="s">
        <v>14</v>
      </c>
      <c r="P163" s="163">
        <v>1</v>
      </c>
      <c r="Q163" s="163"/>
      <c r="R163" s="27" t="s">
        <v>381</v>
      </c>
      <c r="S163" s="163">
        <v>1</v>
      </c>
      <c r="T163" s="26" t="s">
        <v>3220</v>
      </c>
      <c r="U163" s="44"/>
      <c r="V163" s="44"/>
      <c r="W163" s="16"/>
      <c r="X163" s="16"/>
    </row>
    <row r="164" spans="1:24" s="29" customFormat="1" ht="96" x14ac:dyDescent="0.25">
      <c r="A164" s="4">
        <v>3</v>
      </c>
      <c r="B164" s="4">
        <v>8</v>
      </c>
      <c r="C164" s="4">
        <v>2</v>
      </c>
      <c r="D164" s="4">
        <v>0</v>
      </c>
      <c r="E164" s="4">
        <v>0</v>
      </c>
      <c r="F164" s="172" t="s">
        <v>3221</v>
      </c>
      <c r="G164" s="4" t="s">
        <v>3222</v>
      </c>
      <c r="H164" s="173"/>
      <c r="I164" s="4">
        <v>1</v>
      </c>
      <c r="J164" s="173"/>
      <c r="K164" s="4">
        <v>1</v>
      </c>
      <c r="L164" s="189" t="s">
        <v>2757</v>
      </c>
      <c r="M164" s="189">
        <v>37</v>
      </c>
      <c r="N164" s="4" t="s">
        <v>3223</v>
      </c>
      <c r="O164" s="4" t="s">
        <v>14</v>
      </c>
      <c r="P164" s="163">
        <v>0.5</v>
      </c>
      <c r="Q164" s="163">
        <v>0.5</v>
      </c>
      <c r="R164" s="194" t="s">
        <v>3224</v>
      </c>
      <c r="S164" s="17">
        <v>1</v>
      </c>
      <c r="T164" s="39" t="s">
        <v>3225</v>
      </c>
      <c r="U164" s="44"/>
      <c r="V164" s="44"/>
      <c r="W164" s="16"/>
      <c r="X164" s="16"/>
    </row>
    <row r="165" spans="1:24" s="29" customFormat="1" ht="96" x14ac:dyDescent="0.25">
      <c r="A165" s="179">
        <v>3</v>
      </c>
      <c r="B165" s="179">
        <v>9</v>
      </c>
      <c r="C165" s="179">
        <v>0</v>
      </c>
      <c r="D165" s="179">
        <v>0</v>
      </c>
      <c r="E165" s="179">
        <v>0</v>
      </c>
      <c r="F165" s="196" t="s">
        <v>3226</v>
      </c>
      <c r="G165" s="191"/>
      <c r="H165" s="191"/>
      <c r="I165" s="191"/>
      <c r="J165" s="191"/>
      <c r="K165" s="191"/>
      <c r="L165" s="191"/>
      <c r="M165" s="191"/>
      <c r="N165" s="191"/>
      <c r="O165" s="191"/>
      <c r="P165" s="157"/>
      <c r="Q165" s="157"/>
      <c r="R165" s="197"/>
      <c r="S165" s="19"/>
      <c r="T165" s="197"/>
      <c r="U165" s="46"/>
      <c r="V165" s="46"/>
      <c r="W165" s="16"/>
      <c r="X165" s="16"/>
    </row>
    <row r="166" spans="1:24" s="29" customFormat="1" ht="72" x14ac:dyDescent="0.25">
      <c r="A166" s="4">
        <v>3</v>
      </c>
      <c r="B166" s="4">
        <v>9</v>
      </c>
      <c r="C166" s="4">
        <v>1</v>
      </c>
      <c r="D166" s="4">
        <v>0</v>
      </c>
      <c r="E166" s="4">
        <v>0</v>
      </c>
      <c r="F166" s="172" t="s">
        <v>3227</v>
      </c>
      <c r="G166" s="4" t="s">
        <v>1318</v>
      </c>
      <c r="H166" s="173">
        <v>1</v>
      </c>
      <c r="I166" s="4"/>
      <c r="J166" s="4"/>
      <c r="K166" s="4"/>
      <c r="L166" s="189" t="s">
        <v>2757</v>
      </c>
      <c r="M166" s="189">
        <v>39</v>
      </c>
      <c r="N166" s="4" t="s">
        <v>3147</v>
      </c>
      <c r="O166" s="4" t="s">
        <v>14</v>
      </c>
      <c r="P166" s="163">
        <v>1</v>
      </c>
      <c r="Q166" s="163"/>
      <c r="R166" s="172" t="s">
        <v>3228</v>
      </c>
      <c r="S166" s="163">
        <v>1</v>
      </c>
      <c r="T166" s="26" t="s">
        <v>3229</v>
      </c>
      <c r="U166" s="44"/>
      <c r="V166" s="44"/>
      <c r="W166" s="16"/>
      <c r="X166" s="16"/>
    </row>
    <row r="167" spans="1:24" s="29" customFormat="1" ht="84" x14ac:dyDescent="0.25">
      <c r="A167" s="179">
        <v>3</v>
      </c>
      <c r="B167" s="179">
        <v>10</v>
      </c>
      <c r="C167" s="179">
        <v>0</v>
      </c>
      <c r="D167" s="179">
        <v>0</v>
      </c>
      <c r="E167" s="179">
        <v>0</v>
      </c>
      <c r="F167" s="196" t="s">
        <v>3230</v>
      </c>
      <c r="G167" s="191"/>
      <c r="H167" s="191"/>
      <c r="I167" s="191"/>
      <c r="J167" s="191"/>
      <c r="K167" s="191"/>
      <c r="L167" s="191"/>
      <c r="M167" s="191"/>
      <c r="N167" s="191"/>
      <c r="O167" s="191"/>
      <c r="P167" s="157"/>
      <c r="Q167" s="157"/>
      <c r="R167" s="197"/>
      <c r="S167" s="19"/>
      <c r="T167" s="197"/>
      <c r="U167" s="46"/>
      <c r="V167" s="46"/>
      <c r="W167" s="16"/>
      <c r="X167" s="16"/>
    </row>
    <row r="168" spans="1:24" s="29" customFormat="1" ht="336" x14ac:dyDescent="0.25">
      <c r="A168" s="4">
        <v>3</v>
      </c>
      <c r="B168" s="4">
        <v>10</v>
      </c>
      <c r="C168" s="4">
        <v>1</v>
      </c>
      <c r="D168" s="4">
        <v>0</v>
      </c>
      <c r="E168" s="4">
        <v>0</v>
      </c>
      <c r="F168" s="184" t="s">
        <v>3231</v>
      </c>
      <c r="G168" s="131" t="s">
        <v>3232</v>
      </c>
      <c r="H168" s="162">
        <v>0.5</v>
      </c>
      <c r="I168" s="162">
        <v>0.5</v>
      </c>
      <c r="J168" s="162"/>
      <c r="K168" s="162"/>
      <c r="L168" s="189" t="s">
        <v>2757</v>
      </c>
      <c r="M168" s="189">
        <v>41</v>
      </c>
      <c r="N168" s="131" t="s">
        <v>3233</v>
      </c>
      <c r="O168" s="4" t="s">
        <v>14</v>
      </c>
      <c r="P168" s="163">
        <v>0.8</v>
      </c>
      <c r="Q168" s="163">
        <v>0.2</v>
      </c>
      <c r="R168" s="172" t="s">
        <v>3148</v>
      </c>
      <c r="S168" s="163">
        <v>1</v>
      </c>
      <c r="T168" s="26" t="s">
        <v>3234</v>
      </c>
      <c r="U168" s="44"/>
      <c r="V168" s="44"/>
      <c r="W168" s="16"/>
      <c r="X168" s="16"/>
    </row>
    <row r="169" spans="1:24" s="29" customFormat="1" ht="409.5" x14ac:dyDescent="0.25">
      <c r="A169" s="4">
        <v>3</v>
      </c>
      <c r="B169" s="4">
        <v>10</v>
      </c>
      <c r="C169" s="4">
        <v>2</v>
      </c>
      <c r="D169" s="4">
        <v>0</v>
      </c>
      <c r="E169" s="4">
        <v>0</v>
      </c>
      <c r="F169" s="172" t="s">
        <v>3235</v>
      </c>
      <c r="G169" s="4" t="s">
        <v>3236</v>
      </c>
      <c r="H169" s="173">
        <v>0.5</v>
      </c>
      <c r="I169" s="173">
        <v>0.5</v>
      </c>
      <c r="J169" s="173"/>
      <c r="K169" s="173"/>
      <c r="L169" s="189" t="s">
        <v>2757</v>
      </c>
      <c r="M169" s="195">
        <v>42</v>
      </c>
      <c r="N169" s="4" t="s">
        <v>3156</v>
      </c>
      <c r="O169" s="4" t="s">
        <v>14</v>
      </c>
      <c r="P169" s="163">
        <v>0.8</v>
      </c>
      <c r="Q169" s="163">
        <v>0.15</v>
      </c>
      <c r="R169" s="26" t="s">
        <v>3237</v>
      </c>
      <c r="S169" s="163">
        <v>0.95</v>
      </c>
      <c r="T169" s="26" t="s">
        <v>3238</v>
      </c>
      <c r="U169" s="26" t="s">
        <v>3239</v>
      </c>
      <c r="V169" s="26" t="s">
        <v>3240</v>
      </c>
      <c r="W169" s="16"/>
      <c r="X169" s="16"/>
    </row>
    <row r="170" spans="1:24" s="29" customFormat="1" ht="409.5" x14ac:dyDescent="0.25">
      <c r="A170" s="4">
        <v>3</v>
      </c>
      <c r="B170" s="4">
        <v>10</v>
      </c>
      <c r="C170" s="4">
        <v>2</v>
      </c>
      <c r="D170" s="4">
        <v>0</v>
      </c>
      <c r="E170" s="4">
        <v>0</v>
      </c>
      <c r="F170" s="172"/>
      <c r="G170" s="4"/>
      <c r="H170" s="173"/>
      <c r="I170" s="173"/>
      <c r="J170" s="173"/>
      <c r="K170" s="173"/>
      <c r="L170" s="189" t="s">
        <v>2757</v>
      </c>
      <c r="M170" s="189">
        <v>43</v>
      </c>
      <c r="N170" s="4" t="s">
        <v>3156</v>
      </c>
      <c r="O170" s="174"/>
      <c r="P170" s="174"/>
      <c r="Q170" s="174"/>
      <c r="R170" s="26" t="s">
        <v>3241</v>
      </c>
      <c r="S170" s="3"/>
      <c r="T170" s="26" t="s">
        <v>3242</v>
      </c>
      <c r="U170" s="44"/>
      <c r="V170" s="44"/>
      <c r="W170" s="16"/>
      <c r="X170" s="16"/>
    </row>
    <row r="171" spans="1:24" s="29" customFormat="1" ht="409.5" x14ac:dyDescent="0.25">
      <c r="A171" s="4">
        <v>3</v>
      </c>
      <c r="B171" s="4">
        <v>10</v>
      </c>
      <c r="C171" s="4">
        <v>3</v>
      </c>
      <c r="D171" s="4">
        <v>0</v>
      </c>
      <c r="E171" s="4">
        <v>0</v>
      </c>
      <c r="F171" s="172" t="s">
        <v>3243</v>
      </c>
      <c r="G171" s="4" t="s">
        <v>3236</v>
      </c>
      <c r="H171" s="173"/>
      <c r="I171" s="173"/>
      <c r="J171" s="173">
        <v>0.5</v>
      </c>
      <c r="K171" s="173">
        <v>0.5</v>
      </c>
      <c r="L171" s="189" t="s">
        <v>2757</v>
      </c>
      <c r="M171" s="195">
        <v>44</v>
      </c>
      <c r="N171" s="4" t="s">
        <v>3156</v>
      </c>
      <c r="O171" s="4" t="s">
        <v>14</v>
      </c>
      <c r="P171" s="163">
        <v>0.2</v>
      </c>
      <c r="Q171" s="163">
        <v>0.6</v>
      </c>
      <c r="R171" s="26" t="s">
        <v>3244</v>
      </c>
      <c r="S171" s="78">
        <v>0.8</v>
      </c>
      <c r="T171" s="26" t="s">
        <v>3245</v>
      </c>
      <c r="U171" s="44"/>
      <c r="V171" s="26" t="s">
        <v>3240</v>
      </c>
      <c r="W171" s="16"/>
      <c r="X171" s="16"/>
    </row>
    <row r="172" spans="1:24" s="29" customFormat="1" ht="409.5" x14ac:dyDescent="0.25">
      <c r="A172" s="4">
        <v>3</v>
      </c>
      <c r="B172" s="4">
        <v>10</v>
      </c>
      <c r="C172" s="4">
        <v>3</v>
      </c>
      <c r="D172" s="4">
        <v>0</v>
      </c>
      <c r="E172" s="4">
        <v>0</v>
      </c>
      <c r="F172" s="172"/>
      <c r="G172" s="4"/>
      <c r="H172" s="173"/>
      <c r="I172" s="173"/>
      <c r="J172" s="173"/>
      <c r="K172" s="173"/>
      <c r="L172" s="189" t="s">
        <v>2757</v>
      </c>
      <c r="M172" s="189">
        <v>45</v>
      </c>
      <c r="N172" s="4"/>
      <c r="O172" s="4"/>
      <c r="P172" s="163"/>
      <c r="Q172" s="163"/>
      <c r="R172" s="26" t="s">
        <v>3246</v>
      </c>
      <c r="S172" s="78"/>
      <c r="T172" s="26" t="s">
        <v>3247</v>
      </c>
      <c r="U172" s="44"/>
      <c r="V172" s="44"/>
      <c r="W172" s="16"/>
      <c r="X172" s="16"/>
    </row>
    <row r="173" spans="1:24" s="29" customFormat="1" ht="409.5" x14ac:dyDescent="0.25">
      <c r="A173" s="4">
        <v>3</v>
      </c>
      <c r="B173" s="4">
        <v>10</v>
      </c>
      <c r="C173" s="4">
        <v>4</v>
      </c>
      <c r="D173" s="4">
        <v>0</v>
      </c>
      <c r="E173" s="4">
        <v>0</v>
      </c>
      <c r="F173" s="172" t="s">
        <v>3248</v>
      </c>
      <c r="G173" s="4" t="s">
        <v>3236</v>
      </c>
      <c r="H173" s="173"/>
      <c r="I173" s="173"/>
      <c r="J173" s="173">
        <v>0.25</v>
      </c>
      <c r="K173" s="173">
        <v>0.75</v>
      </c>
      <c r="L173" s="189" t="s">
        <v>2757</v>
      </c>
      <c r="M173" s="195">
        <v>46</v>
      </c>
      <c r="N173" s="4" t="s">
        <v>3156</v>
      </c>
      <c r="O173" s="4" t="s">
        <v>14</v>
      </c>
      <c r="P173" s="163">
        <v>0.15</v>
      </c>
      <c r="Q173" s="163">
        <v>0.31</v>
      </c>
      <c r="R173" s="26" t="s">
        <v>3249</v>
      </c>
      <c r="S173" s="78">
        <v>0.46</v>
      </c>
      <c r="T173" s="26" t="s">
        <v>3250</v>
      </c>
      <c r="U173" s="44"/>
      <c r="V173" s="26" t="s">
        <v>3251</v>
      </c>
      <c r="W173" s="16"/>
      <c r="X173" s="16"/>
    </row>
    <row r="174" spans="1:24" s="29" customFormat="1" ht="409.5" x14ac:dyDescent="0.25">
      <c r="A174" s="4">
        <v>3</v>
      </c>
      <c r="B174" s="4">
        <v>10</v>
      </c>
      <c r="C174" s="4">
        <v>4</v>
      </c>
      <c r="D174" s="4">
        <v>0</v>
      </c>
      <c r="E174" s="4">
        <v>0</v>
      </c>
      <c r="F174" s="172"/>
      <c r="G174" s="4"/>
      <c r="H174" s="173"/>
      <c r="I174" s="173"/>
      <c r="J174" s="173"/>
      <c r="K174" s="173"/>
      <c r="L174" s="189" t="s">
        <v>2757</v>
      </c>
      <c r="M174" s="189">
        <v>47</v>
      </c>
      <c r="N174" s="4"/>
      <c r="O174" s="4"/>
      <c r="P174" s="163"/>
      <c r="Q174" s="163"/>
      <c r="R174" s="26" t="s">
        <v>3252</v>
      </c>
      <c r="S174" s="78"/>
      <c r="T174" s="26" t="s">
        <v>3253</v>
      </c>
      <c r="U174" s="44"/>
      <c r="V174" s="44"/>
      <c r="W174" s="16"/>
      <c r="X174" s="16"/>
    </row>
    <row r="175" spans="1:24" s="29" customFormat="1" ht="72" x14ac:dyDescent="0.25">
      <c r="A175" s="4">
        <v>3</v>
      </c>
      <c r="B175" s="4">
        <v>10</v>
      </c>
      <c r="C175" s="4">
        <v>5</v>
      </c>
      <c r="D175" s="4">
        <v>0</v>
      </c>
      <c r="E175" s="4">
        <v>0</v>
      </c>
      <c r="F175" s="172" t="s">
        <v>3254</v>
      </c>
      <c r="G175" s="4" t="s">
        <v>3255</v>
      </c>
      <c r="H175" s="173"/>
      <c r="I175" s="173">
        <v>1</v>
      </c>
      <c r="J175" s="173"/>
      <c r="K175" s="173"/>
      <c r="L175" s="189" t="s">
        <v>2757</v>
      </c>
      <c r="M175" s="195">
        <v>48</v>
      </c>
      <c r="N175" s="4" t="s">
        <v>3156</v>
      </c>
      <c r="O175" s="4" t="s">
        <v>14</v>
      </c>
      <c r="P175" s="163">
        <v>0</v>
      </c>
      <c r="Q175" s="163">
        <v>0</v>
      </c>
      <c r="R175" s="184" t="s">
        <v>872</v>
      </c>
      <c r="S175" s="163">
        <v>0</v>
      </c>
      <c r="T175" s="184" t="s">
        <v>872</v>
      </c>
      <c r="U175" s="184" t="s">
        <v>3256</v>
      </c>
      <c r="V175" s="184" t="s">
        <v>3257</v>
      </c>
      <c r="W175" s="16"/>
      <c r="X175" s="16"/>
    </row>
    <row r="176" spans="1:24" s="29" customFormat="1" ht="120" x14ac:dyDescent="0.25">
      <c r="A176" s="4">
        <v>3</v>
      </c>
      <c r="B176" s="4">
        <v>10</v>
      </c>
      <c r="C176" s="4">
        <v>6</v>
      </c>
      <c r="D176" s="4">
        <v>0</v>
      </c>
      <c r="E176" s="4">
        <v>0</v>
      </c>
      <c r="F176" s="172" t="s">
        <v>3258</v>
      </c>
      <c r="G176" s="4" t="s">
        <v>3259</v>
      </c>
      <c r="H176" s="173">
        <v>0.3</v>
      </c>
      <c r="I176" s="173">
        <v>0.7</v>
      </c>
      <c r="J176" s="173"/>
      <c r="K176" s="173" t="s">
        <v>15</v>
      </c>
      <c r="L176" s="189" t="s">
        <v>2757</v>
      </c>
      <c r="M176" s="189">
        <v>49</v>
      </c>
      <c r="N176" s="4" t="s">
        <v>3147</v>
      </c>
      <c r="O176" s="4" t="s">
        <v>14</v>
      </c>
      <c r="P176" s="163">
        <v>0.9</v>
      </c>
      <c r="Q176" s="163">
        <v>0.1</v>
      </c>
      <c r="R176" s="172" t="s">
        <v>3260</v>
      </c>
      <c r="S176" s="163">
        <v>1</v>
      </c>
      <c r="T176" s="172" t="s">
        <v>3261</v>
      </c>
      <c r="U176" s="44"/>
      <c r="V176" s="44"/>
      <c r="W176" s="16"/>
      <c r="X176" s="16"/>
    </row>
    <row r="177" spans="1:24" s="29" customFormat="1" ht="72" x14ac:dyDescent="0.25">
      <c r="A177" s="179">
        <v>3</v>
      </c>
      <c r="B177" s="179">
        <v>11</v>
      </c>
      <c r="C177" s="179">
        <v>0</v>
      </c>
      <c r="D177" s="179">
        <v>0</v>
      </c>
      <c r="E177" s="179">
        <v>0</v>
      </c>
      <c r="F177" s="196" t="s">
        <v>3262</v>
      </c>
      <c r="G177" s="191"/>
      <c r="H177" s="191"/>
      <c r="I177" s="191"/>
      <c r="J177" s="191"/>
      <c r="K177" s="191"/>
      <c r="L177" s="191"/>
      <c r="M177" s="191"/>
      <c r="N177" s="191"/>
      <c r="O177" s="191"/>
      <c r="P177" s="157"/>
      <c r="Q177" s="157"/>
      <c r="R177" s="197"/>
      <c r="S177" s="19"/>
      <c r="T177" s="197"/>
      <c r="U177" s="46"/>
      <c r="V177" s="46"/>
      <c r="W177" s="16"/>
      <c r="X177" s="16"/>
    </row>
    <row r="178" spans="1:24" s="29" customFormat="1" ht="96" x14ac:dyDescent="0.25">
      <c r="A178" s="4">
        <v>3</v>
      </c>
      <c r="B178" s="4">
        <v>11</v>
      </c>
      <c r="C178" s="4">
        <v>1</v>
      </c>
      <c r="D178" s="4">
        <v>0</v>
      </c>
      <c r="E178" s="4">
        <v>0</v>
      </c>
      <c r="F178" s="172" t="s">
        <v>3263</v>
      </c>
      <c r="G178" s="4" t="s">
        <v>3264</v>
      </c>
      <c r="H178" s="173">
        <v>1</v>
      </c>
      <c r="I178" s="173">
        <v>1</v>
      </c>
      <c r="J178" s="173">
        <v>1</v>
      </c>
      <c r="K178" s="173">
        <v>1</v>
      </c>
      <c r="L178" s="189" t="s">
        <v>2757</v>
      </c>
      <c r="M178" s="189">
        <v>51</v>
      </c>
      <c r="N178" s="4" t="s">
        <v>3040</v>
      </c>
      <c r="O178" s="4" t="s">
        <v>14</v>
      </c>
      <c r="P178" s="163">
        <v>1</v>
      </c>
      <c r="Q178" s="163">
        <v>0.98</v>
      </c>
      <c r="R178" s="71" t="s">
        <v>3265</v>
      </c>
      <c r="S178" s="198">
        <v>0.98</v>
      </c>
      <c r="T178" s="71" t="s">
        <v>3266</v>
      </c>
      <c r="U178" s="1" t="s">
        <v>3267</v>
      </c>
      <c r="V178" s="1" t="s">
        <v>3268</v>
      </c>
      <c r="W178" s="16">
        <f>100/57</f>
        <v>1.7543859649122806</v>
      </c>
      <c r="X178" s="16">
        <f>100-W178</f>
        <v>98.245614035087726</v>
      </c>
    </row>
    <row r="179" spans="1:24" s="29" customFormat="1" ht="84" x14ac:dyDescent="0.25">
      <c r="A179" s="4">
        <v>3</v>
      </c>
      <c r="B179" s="4">
        <v>11</v>
      </c>
      <c r="C179" s="4">
        <v>2</v>
      </c>
      <c r="D179" s="4">
        <v>0</v>
      </c>
      <c r="E179" s="4">
        <v>0</v>
      </c>
      <c r="F179" s="172" t="s">
        <v>3269</v>
      </c>
      <c r="G179" s="4" t="s">
        <v>3270</v>
      </c>
      <c r="H179" s="173">
        <v>1</v>
      </c>
      <c r="I179" s="173">
        <v>1</v>
      </c>
      <c r="J179" s="173">
        <v>1</v>
      </c>
      <c r="K179" s="173">
        <v>1</v>
      </c>
      <c r="L179" s="189" t="s">
        <v>2757</v>
      </c>
      <c r="M179" s="195">
        <v>52</v>
      </c>
      <c r="N179" s="4" t="s">
        <v>3040</v>
      </c>
      <c r="O179" s="4" t="s">
        <v>14</v>
      </c>
      <c r="P179" s="163">
        <v>0.8</v>
      </c>
      <c r="Q179" s="163">
        <v>1</v>
      </c>
      <c r="R179" s="168" t="s">
        <v>3271</v>
      </c>
      <c r="S179" s="17">
        <v>1</v>
      </c>
      <c r="T179" s="168" t="s">
        <v>3272</v>
      </c>
      <c r="U179" s="199"/>
      <c r="V179" s="168"/>
      <c r="W179" s="16"/>
      <c r="X179" s="16"/>
    </row>
    <row r="180" spans="1:24" s="29" customFormat="1" ht="120" x14ac:dyDescent="0.25">
      <c r="A180" s="4">
        <v>3</v>
      </c>
      <c r="B180" s="4">
        <v>11</v>
      </c>
      <c r="C180" s="4">
        <v>3</v>
      </c>
      <c r="D180" s="4">
        <v>0</v>
      </c>
      <c r="E180" s="4">
        <v>0</v>
      </c>
      <c r="F180" s="172" t="s">
        <v>3273</v>
      </c>
      <c r="G180" s="4" t="s">
        <v>3177</v>
      </c>
      <c r="H180" s="173">
        <v>1</v>
      </c>
      <c r="I180" s="173">
        <v>1</v>
      </c>
      <c r="J180" s="173">
        <v>1</v>
      </c>
      <c r="K180" s="173">
        <v>1</v>
      </c>
      <c r="L180" s="189" t="s">
        <v>2757</v>
      </c>
      <c r="M180" s="189">
        <v>53</v>
      </c>
      <c r="N180" s="4" t="s">
        <v>3040</v>
      </c>
      <c r="O180" s="4" t="s">
        <v>14</v>
      </c>
      <c r="P180" s="163">
        <v>1</v>
      </c>
      <c r="Q180" s="163">
        <v>0.96</v>
      </c>
      <c r="R180" s="168" t="s">
        <v>3274</v>
      </c>
      <c r="S180" s="17">
        <v>0.96</v>
      </c>
      <c r="T180" s="168" t="s">
        <v>3275</v>
      </c>
      <c r="U180" s="168" t="s">
        <v>3276</v>
      </c>
      <c r="V180" s="168" t="s">
        <v>3277</v>
      </c>
      <c r="W180" s="16">
        <f>100/26</f>
        <v>3.8461538461538463</v>
      </c>
      <c r="X180" s="16">
        <f>100-W180</f>
        <v>96.15384615384616</v>
      </c>
    </row>
    <row r="181" spans="1:24" s="29" customFormat="1" ht="384" x14ac:dyDescent="0.25">
      <c r="A181" s="4">
        <v>3</v>
      </c>
      <c r="B181" s="4">
        <v>11</v>
      </c>
      <c r="C181" s="4">
        <v>4</v>
      </c>
      <c r="D181" s="4">
        <v>0</v>
      </c>
      <c r="E181" s="4">
        <v>0</v>
      </c>
      <c r="F181" s="172" t="s">
        <v>3278</v>
      </c>
      <c r="G181" s="4" t="s">
        <v>3279</v>
      </c>
      <c r="H181" s="173">
        <v>1</v>
      </c>
      <c r="I181" s="173">
        <v>1</v>
      </c>
      <c r="J181" s="173">
        <v>1</v>
      </c>
      <c r="K181" s="173">
        <v>1</v>
      </c>
      <c r="L181" s="189" t="s">
        <v>2757</v>
      </c>
      <c r="M181" s="195">
        <v>54</v>
      </c>
      <c r="N181" s="4" t="s">
        <v>3040</v>
      </c>
      <c r="O181" s="4" t="s">
        <v>14</v>
      </c>
      <c r="P181" s="163">
        <v>0.9</v>
      </c>
      <c r="Q181" s="163">
        <v>0.97</v>
      </c>
      <c r="R181" s="168" t="s">
        <v>3280</v>
      </c>
      <c r="S181" s="17">
        <v>0.97</v>
      </c>
      <c r="T181" s="168" t="s">
        <v>3281</v>
      </c>
      <c r="U181" s="2" t="s">
        <v>3282</v>
      </c>
      <c r="V181" s="2" t="s">
        <v>3283</v>
      </c>
      <c r="W181" s="16">
        <f>225/71</f>
        <v>3.1690140845070425</v>
      </c>
      <c r="X181" s="16"/>
    </row>
    <row r="182" spans="1:24" s="29" customFormat="1" ht="120" x14ac:dyDescent="0.25">
      <c r="A182" s="4">
        <v>3</v>
      </c>
      <c r="B182" s="4">
        <v>11</v>
      </c>
      <c r="C182" s="4">
        <v>5</v>
      </c>
      <c r="D182" s="4">
        <v>0</v>
      </c>
      <c r="E182" s="4">
        <v>0</v>
      </c>
      <c r="F182" s="172" t="s">
        <v>3284</v>
      </c>
      <c r="G182" s="4" t="s">
        <v>3285</v>
      </c>
      <c r="H182" s="173">
        <v>1</v>
      </c>
      <c r="I182" s="173">
        <v>1</v>
      </c>
      <c r="J182" s="173">
        <v>1</v>
      </c>
      <c r="K182" s="173">
        <v>1</v>
      </c>
      <c r="L182" s="189" t="s">
        <v>2757</v>
      </c>
      <c r="M182" s="189">
        <v>55</v>
      </c>
      <c r="N182" s="4" t="s">
        <v>3040</v>
      </c>
      <c r="O182" s="4" t="s">
        <v>14</v>
      </c>
      <c r="P182" s="163">
        <v>0.9</v>
      </c>
      <c r="Q182" s="163">
        <v>1</v>
      </c>
      <c r="R182" s="168" t="s">
        <v>3286</v>
      </c>
      <c r="S182" s="17">
        <v>1</v>
      </c>
      <c r="T182" s="168" t="s">
        <v>3287</v>
      </c>
      <c r="U182" s="168"/>
      <c r="V182" s="44"/>
      <c r="W182" s="16"/>
      <c r="X182" s="16"/>
    </row>
    <row r="183" spans="1:24" s="29" customFormat="1" ht="180" x14ac:dyDescent="0.25">
      <c r="A183" s="4">
        <v>3</v>
      </c>
      <c r="B183" s="4">
        <v>11</v>
      </c>
      <c r="C183" s="4">
        <v>6</v>
      </c>
      <c r="D183" s="4">
        <v>0</v>
      </c>
      <c r="E183" s="4">
        <v>0</v>
      </c>
      <c r="F183" s="172" t="s">
        <v>3288</v>
      </c>
      <c r="G183" s="4" t="s">
        <v>3289</v>
      </c>
      <c r="H183" s="173">
        <v>1</v>
      </c>
      <c r="I183" s="173">
        <v>1</v>
      </c>
      <c r="J183" s="173">
        <v>1</v>
      </c>
      <c r="K183" s="173">
        <v>1</v>
      </c>
      <c r="L183" s="189" t="s">
        <v>2757</v>
      </c>
      <c r="M183" s="195">
        <v>56</v>
      </c>
      <c r="N183" s="4" t="s">
        <v>3040</v>
      </c>
      <c r="O183" s="4" t="s">
        <v>14</v>
      </c>
      <c r="P183" s="163">
        <v>0</v>
      </c>
      <c r="Q183" s="163"/>
      <c r="R183" s="58" t="s">
        <v>3290</v>
      </c>
      <c r="S183" s="17">
        <v>0.83</v>
      </c>
      <c r="T183" s="58" t="s">
        <v>3291</v>
      </c>
      <c r="U183" s="168" t="s">
        <v>3292</v>
      </c>
      <c r="V183" s="2" t="s">
        <v>3293</v>
      </c>
      <c r="W183" s="16">
        <f>50/3</f>
        <v>16.666666666666668</v>
      </c>
      <c r="X183" s="16">
        <f>100-W183</f>
        <v>83.333333333333329</v>
      </c>
    </row>
    <row r="184" spans="1:24" s="29" customFormat="1" ht="48" x14ac:dyDescent="0.25">
      <c r="A184" s="179">
        <v>3</v>
      </c>
      <c r="B184" s="179">
        <v>12</v>
      </c>
      <c r="C184" s="179">
        <v>0</v>
      </c>
      <c r="D184" s="179">
        <v>0</v>
      </c>
      <c r="E184" s="179">
        <v>0</v>
      </c>
      <c r="F184" s="196" t="s">
        <v>3294</v>
      </c>
      <c r="G184" s="191"/>
      <c r="H184" s="191"/>
      <c r="I184" s="191"/>
      <c r="J184" s="191"/>
      <c r="K184" s="191"/>
      <c r="L184" s="191"/>
      <c r="M184" s="191"/>
      <c r="N184" s="191"/>
      <c r="O184" s="191"/>
      <c r="P184" s="157"/>
      <c r="Q184" s="157"/>
      <c r="R184" s="197"/>
      <c r="S184" s="19"/>
      <c r="T184" s="197"/>
      <c r="U184" s="46"/>
      <c r="V184" s="46"/>
      <c r="W184" s="16"/>
      <c r="X184" s="16"/>
    </row>
    <row r="185" spans="1:24" s="29" customFormat="1" ht="84" x14ac:dyDescent="0.25">
      <c r="A185" s="4">
        <v>3</v>
      </c>
      <c r="B185" s="4">
        <v>12</v>
      </c>
      <c r="C185" s="4">
        <v>1</v>
      </c>
      <c r="D185" s="4">
        <v>0</v>
      </c>
      <c r="E185" s="4">
        <v>0</v>
      </c>
      <c r="F185" s="172" t="s">
        <v>3295</v>
      </c>
      <c r="G185" s="4" t="s">
        <v>3296</v>
      </c>
      <c r="H185" s="173">
        <v>1</v>
      </c>
      <c r="I185" s="173">
        <v>1</v>
      </c>
      <c r="J185" s="173">
        <v>1</v>
      </c>
      <c r="K185" s="173">
        <v>1</v>
      </c>
      <c r="L185" s="189" t="s">
        <v>2757</v>
      </c>
      <c r="M185" s="195">
        <v>58</v>
      </c>
      <c r="N185" s="4" t="s">
        <v>3040</v>
      </c>
      <c r="O185" s="4" t="s">
        <v>19</v>
      </c>
      <c r="P185" s="163">
        <v>0</v>
      </c>
      <c r="Q185" s="163"/>
      <c r="R185" s="168" t="s">
        <v>3297</v>
      </c>
      <c r="S185" s="17">
        <v>1</v>
      </c>
      <c r="T185" s="168" t="s">
        <v>3298</v>
      </c>
      <c r="U185" s="71"/>
      <c r="V185" s="44"/>
      <c r="W185" s="16"/>
      <c r="X185" s="16"/>
    </row>
    <row r="186" spans="1:24" s="29" customFormat="1" ht="60" x14ac:dyDescent="0.25">
      <c r="A186" s="4">
        <v>3</v>
      </c>
      <c r="B186" s="4">
        <v>12</v>
      </c>
      <c r="C186" s="4">
        <v>2</v>
      </c>
      <c r="D186" s="4">
        <v>0</v>
      </c>
      <c r="E186" s="4">
        <v>0</v>
      </c>
      <c r="F186" s="172" t="s">
        <v>3299</v>
      </c>
      <c r="G186" s="4" t="s">
        <v>3300</v>
      </c>
      <c r="H186" s="173">
        <v>1</v>
      </c>
      <c r="I186" s="173">
        <v>1</v>
      </c>
      <c r="J186" s="173">
        <v>1</v>
      </c>
      <c r="K186" s="173">
        <v>1</v>
      </c>
      <c r="L186" s="189" t="s">
        <v>2757</v>
      </c>
      <c r="M186" s="189">
        <v>59</v>
      </c>
      <c r="N186" s="4" t="s">
        <v>3040</v>
      </c>
      <c r="O186" s="4" t="s">
        <v>19</v>
      </c>
      <c r="P186" s="163">
        <v>1</v>
      </c>
      <c r="Q186" s="163"/>
      <c r="R186" s="168" t="s">
        <v>3301</v>
      </c>
      <c r="S186" s="17">
        <v>1</v>
      </c>
      <c r="T186" s="168" t="s">
        <v>3302</v>
      </c>
      <c r="U186" s="71"/>
      <c r="V186" s="44"/>
      <c r="W186" s="16"/>
      <c r="X186" s="16"/>
    </row>
    <row r="187" spans="1:24" s="29" customFormat="1" ht="120" x14ac:dyDescent="0.25">
      <c r="A187" s="4">
        <v>3</v>
      </c>
      <c r="B187" s="4">
        <v>12</v>
      </c>
      <c r="C187" s="4">
        <v>3</v>
      </c>
      <c r="D187" s="4">
        <v>0</v>
      </c>
      <c r="E187" s="4">
        <v>0</v>
      </c>
      <c r="F187" s="172" t="s">
        <v>3303</v>
      </c>
      <c r="G187" s="4" t="s">
        <v>3304</v>
      </c>
      <c r="H187" s="173">
        <v>1</v>
      </c>
      <c r="I187" s="173">
        <v>1</v>
      </c>
      <c r="J187" s="173">
        <v>1</v>
      </c>
      <c r="K187" s="173">
        <v>1</v>
      </c>
      <c r="L187" s="189" t="s">
        <v>2757</v>
      </c>
      <c r="M187" s="195">
        <v>60</v>
      </c>
      <c r="N187" s="4" t="s">
        <v>3040</v>
      </c>
      <c r="O187" s="4" t="s">
        <v>19</v>
      </c>
      <c r="P187" s="163">
        <v>0.68</v>
      </c>
      <c r="Q187" s="163">
        <v>1</v>
      </c>
      <c r="R187" s="71" t="s">
        <v>3305</v>
      </c>
      <c r="S187" s="17">
        <v>1</v>
      </c>
      <c r="T187" s="71" t="s">
        <v>3306</v>
      </c>
      <c r="U187" s="71"/>
      <c r="V187" s="71" t="s">
        <v>3307</v>
      </c>
      <c r="W187" s="16"/>
      <c r="X187" s="16"/>
    </row>
    <row r="188" spans="1:24" s="29" customFormat="1" ht="48" x14ac:dyDescent="0.25">
      <c r="A188" s="4">
        <v>3</v>
      </c>
      <c r="B188" s="4">
        <v>12</v>
      </c>
      <c r="C188" s="4">
        <v>4</v>
      </c>
      <c r="D188" s="4">
        <v>0</v>
      </c>
      <c r="E188" s="4">
        <v>0</v>
      </c>
      <c r="F188" s="172" t="s">
        <v>3308</v>
      </c>
      <c r="G188" s="4" t="s">
        <v>3309</v>
      </c>
      <c r="H188" s="173">
        <v>1</v>
      </c>
      <c r="I188" s="173">
        <v>1</v>
      </c>
      <c r="J188" s="173">
        <v>1</v>
      </c>
      <c r="K188" s="173">
        <v>1</v>
      </c>
      <c r="L188" s="189" t="s">
        <v>2757</v>
      </c>
      <c r="M188" s="189">
        <v>61</v>
      </c>
      <c r="N188" s="4" t="s">
        <v>3040</v>
      </c>
      <c r="O188" s="4" t="s">
        <v>19</v>
      </c>
      <c r="P188" s="163">
        <v>1</v>
      </c>
      <c r="Q188" s="163"/>
      <c r="R188" s="71" t="s">
        <v>3310</v>
      </c>
      <c r="S188" s="17">
        <v>1</v>
      </c>
      <c r="T188" s="71" t="s">
        <v>3311</v>
      </c>
      <c r="U188" s="44"/>
      <c r="V188" s="44"/>
      <c r="W188" s="16"/>
      <c r="X188" s="16"/>
    </row>
    <row r="189" spans="1:24" s="29" customFormat="1" ht="36" x14ac:dyDescent="0.25">
      <c r="A189" s="179">
        <v>3</v>
      </c>
      <c r="B189" s="179">
        <v>13</v>
      </c>
      <c r="C189" s="179">
        <v>0</v>
      </c>
      <c r="D189" s="179">
        <v>0</v>
      </c>
      <c r="E189" s="179">
        <v>0</v>
      </c>
      <c r="F189" s="196" t="s">
        <v>3312</v>
      </c>
      <c r="G189" s="191"/>
      <c r="H189" s="191"/>
      <c r="I189" s="191"/>
      <c r="J189" s="191"/>
      <c r="K189" s="191"/>
      <c r="L189" s="191"/>
      <c r="M189" s="191"/>
      <c r="N189" s="191"/>
      <c r="O189" s="191"/>
      <c r="P189" s="157"/>
      <c r="Q189" s="157"/>
      <c r="R189" s="197"/>
      <c r="S189" s="19"/>
      <c r="T189" s="197"/>
      <c r="U189" s="46"/>
      <c r="V189" s="46"/>
      <c r="W189" s="16"/>
      <c r="X189" s="16"/>
    </row>
    <row r="190" spans="1:24" s="29" customFormat="1" ht="156" x14ac:dyDescent="0.25">
      <c r="A190" s="4">
        <v>3</v>
      </c>
      <c r="B190" s="4">
        <v>13</v>
      </c>
      <c r="C190" s="4">
        <v>1</v>
      </c>
      <c r="D190" s="4">
        <v>0</v>
      </c>
      <c r="E190" s="4">
        <v>0</v>
      </c>
      <c r="F190" s="172" t="s">
        <v>3313</v>
      </c>
      <c r="G190" s="4" t="s">
        <v>3039</v>
      </c>
      <c r="H190" s="173">
        <v>1</v>
      </c>
      <c r="I190" s="173">
        <v>1</v>
      </c>
      <c r="J190" s="173">
        <v>1</v>
      </c>
      <c r="K190" s="173">
        <v>1</v>
      </c>
      <c r="L190" s="189" t="s">
        <v>2757</v>
      </c>
      <c r="M190" s="189">
        <v>63</v>
      </c>
      <c r="N190" s="4" t="s">
        <v>3040</v>
      </c>
      <c r="O190" s="4" t="s">
        <v>14</v>
      </c>
      <c r="P190" s="163">
        <v>1</v>
      </c>
      <c r="Q190" s="163"/>
      <c r="R190" s="194" t="s">
        <v>3314</v>
      </c>
      <c r="S190" s="17">
        <v>1</v>
      </c>
      <c r="T190" s="194" t="s">
        <v>3315</v>
      </c>
      <c r="U190" s="44"/>
      <c r="V190" s="44"/>
      <c r="W190" s="16"/>
      <c r="X190" s="16"/>
    </row>
    <row r="191" spans="1:24" s="29" customFormat="1" ht="72" x14ac:dyDescent="0.25">
      <c r="A191" s="179">
        <v>3</v>
      </c>
      <c r="B191" s="179">
        <v>14</v>
      </c>
      <c r="C191" s="179">
        <v>0</v>
      </c>
      <c r="D191" s="179">
        <v>0</v>
      </c>
      <c r="E191" s="179">
        <v>0</v>
      </c>
      <c r="F191" s="196" t="s">
        <v>3316</v>
      </c>
      <c r="G191" s="191"/>
      <c r="H191" s="191"/>
      <c r="I191" s="191"/>
      <c r="J191" s="191"/>
      <c r="K191" s="191"/>
      <c r="L191" s="191"/>
      <c r="M191" s="191"/>
      <c r="N191" s="191"/>
      <c r="O191" s="191"/>
      <c r="P191" s="157"/>
      <c r="Q191" s="157"/>
      <c r="R191" s="197"/>
      <c r="S191" s="19"/>
      <c r="T191" s="197"/>
      <c r="U191" s="46"/>
      <c r="V191" s="46"/>
      <c r="W191" s="16"/>
      <c r="X191" s="16"/>
    </row>
    <row r="192" spans="1:24" ht="108" x14ac:dyDescent="0.25">
      <c r="A192" s="4">
        <v>3</v>
      </c>
      <c r="B192" s="4">
        <v>14</v>
      </c>
      <c r="C192" s="4">
        <v>1</v>
      </c>
      <c r="D192" s="4">
        <v>0</v>
      </c>
      <c r="E192" s="4">
        <v>0</v>
      </c>
      <c r="F192" s="172" t="s">
        <v>3317</v>
      </c>
      <c r="G192" s="4" t="s">
        <v>3318</v>
      </c>
      <c r="H192" s="173">
        <v>1</v>
      </c>
      <c r="I192" s="173">
        <v>1</v>
      </c>
      <c r="J192" s="173">
        <v>1</v>
      </c>
      <c r="K192" s="173">
        <v>1</v>
      </c>
      <c r="L192" s="189" t="s">
        <v>2757</v>
      </c>
      <c r="M192" s="189">
        <v>65</v>
      </c>
      <c r="N192" s="4" t="s">
        <v>3319</v>
      </c>
      <c r="O192" s="4" t="s">
        <v>19</v>
      </c>
      <c r="P192" s="163">
        <v>1</v>
      </c>
      <c r="Q192" s="163">
        <v>1</v>
      </c>
      <c r="R192" s="168" t="s">
        <v>3320</v>
      </c>
      <c r="S192" s="17">
        <v>1</v>
      </c>
      <c r="T192" s="168" t="s">
        <v>3321</v>
      </c>
      <c r="U192" s="71" t="s">
        <v>3322</v>
      </c>
      <c r="V192" s="71" t="s">
        <v>3323</v>
      </c>
    </row>
    <row r="193" spans="1:24" ht="84" x14ac:dyDescent="0.25">
      <c r="A193" s="4">
        <v>3</v>
      </c>
      <c r="B193" s="4">
        <v>14</v>
      </c>
      <c r="C193" s="4">
        <v>2</v>
      </c>
      <c r="D193" s="4">
        <v>0</v>
      </c>
      <c r="E193" s="4">
        <v>0</v>
      </c>
      <c r="F193" s="172" t="s">
        <v>3324</v>
      </c>
      <c r="G193" s="4" t="s">
        <v>3325</v>
      </c>
      <c r="H193" s="173">
        <v>1</v>
      </c>
      <c r="I193" s="173">
        <v>1</v>
      </c>
      <c r="J193" s="173">
        <v>1</v>
      </c>
      <c r="K193" s="173">
        <v>1</v>
      </c>
      <c r="L193" s="189" t="s">
        <v>2757</v>
      </c>
      <c r="M193" s="195">
        <v>66</v>
      </c>
      <c r="N193" s="4" t="s">
        <v>3040</v>
      </c>
      <c r="O193" s="4" t="s">
        <v>19</v>
      </c>
      <c r="P193" s="163">
        <v>1</v>
      </c>
      <c r="Q193" s="163"/>
      <c r="R193" s="168" t="s">
        <v>3326</v>
      </c>
      <c r="S193" s="17">
        <v>0.67</v>
      </c>
      <c r="T193" s="168" t="s">
        <v>3327</v>
      </c>
      <c r="U193" s="190" t="s">
        <v>3328</v>
      </c>
      <c r="V193" s="168" t="s">
        <v>3329</v>
      </c>
    </row>
    <row r="194" spans="1:24" ht="84" x14ac:dyDescent="0.25">
      <c r="A194" s="179">
        <v>3</v>
      </c>
      <c r="B194" s="179">
        <v>15</v>
      </c>
      <c r="C194" s="179">
        <v>0</v>
      </c>
      <c r="D194" s="179">
        <v>0</v>
      </c>
      <c r="E194" s="179">
        <v>0</v>
      </c>
      <c r="F194" s="196" t="s">
        <v>3330</v>
      </c>
      <c r="G194" s="191"/>
      <c r="H194" s="191"/>
      <c r="I194" s="191"/>
      <c r="J194" s="191"/>
      <c r="K194" s="191"/>
      <c r="L194" s="191"/>
      <c r="M194" s="191"/>
      <c r="N194" s="191"/>
      <c r="O194" s="191"/>
      <c r="P194" s="157"/>
      <c r="Q194" s="157"/>
      <c r="R194" s="197"/>
      <c r="S194" s="19"/>
      <c r="T194" s="197"/>
      <c r="U194" s="46"/>
      <c r="V194" s="46"/>
    </row>
    <row r="195" spans="1:24" ht="72" x14ac:dyDescent="0.25">
      <c r="A195" s="4">
        <v>3</v>
      </c>
      <c r="B195" s="4">
        <v>15</v>
      </c>
      <c r="C195" s="4">
        <v>1</v>
      </c>
      <c r="D195" s="4">
        <v>0</v>
      </c>
      <c r="E195" s="4">
        <v>0</v>
      </c>
      <c r="F195" s="172" t="s">
        <v>3331</v>
      </c>
      <c r="G195" s="4" t="s">
        <v>3332</v>
      </c>
      <c r="H195" s="173">
        <v>1</v>
      </c>
      <c r="I195" s="173">
        <v>1</v>
      </c>
      <c r="J195" s="173">
        <v>1</v>
      </c>
      <c r="K195" s="173">
        <v>1</v>
      </c>
      <c r="L195" s="189" t="s">
        <v>2757</v>
      </c>
      <c r="M195" s="195">
        <v>68</v>
      </c>
      <c r="N195" s="4" t="s">
        <v>3040</v>
      </c>
      <c r="O195" s="4" t="s">
        <v>3333</v>
      </c>
      <c r="P195" s="163">
        <v>1</v>
      </c>
      <c r="Q195" s="163">
        <v>1</v>
      </c>
      <c r="R195" s="168" t="s">
        <v>3334</v>
      </c>
      <c r="S195" s="17">
        <v>1</v>
      </c>
      <c r="T195" s="168" t="s">
        <v>3335</v>
      </c>
      <c r="U195" s="44"/>
      <c r="V195" s="44"/>
    </row>
    <row r="196" spans="1:24" ht="108" x14ac:dyDescent="0.25">
      <c r="A196" s="179">
        <v>3</v>
      </c>
      <c r="B196" s="179">
        <v>16</v>
      </c>
      <c r="C196" s="179">
        <v>0</v>
      </c>
      <c r="D196" s="179">
        <v>0</v>
      </c>
      <c r="E196" s="179">
        <v>0</v>
      </c>
      <c r="F196" s="196" t="s">
        <v>3336</v>
      </c>
      <c r="G196" s="191"/>
      <c r="H196" s="191"/>
      <c r="I196" s="191"/>
      <c r="J196" s="191"/>
      <c r="K196" s="191"/>
      <c r="L196" s="191"/>
      <c r="M196" s="191"/>
      <c r="N196" s="191"/>
      <c r="O196" s="191"/>
      <c r="P196" s="157"/>
      <c r="Q196" s="157"/>
      <c r="R196" s="197"/>
      <c r="S196" s="19"/>
      <c r="T196" s="197"/>
      <c r="U196" s="46"/>
      <c r="V196" s="46"/>
    </row>
    <row r="197" spans="1:24" ht="60" x14ac:dyDescent="0.25">
      <c r="A197" s="4">
        <v>3</v>
      </c>
      <c r="B197" s="4">
        <v>16</v>
      </c>
      <c r="C197" s="4">
        <v>1</v>
      </c>
      <c r="D197" s="4">
        <v>0</v>
      </c>
      <c r="E197" s="4">
        <v>0</v>
      </c>
      <c r="F197" s="172" t="s">
        <v>3337</v>
      </c>
      <c r="G197" s="4" t="s">
        <v>3338</v>
      </c>
      <c r="H197" s="173">
        <v>1</v>
      </c>
      <c r="I197" s="173">
        <v>1</v>
      </c>
      <c r="J197" s="173">
        <v>1</v>
      </c>
      <c r="K197" s="173">
        <v>1</v>
      </c>
      <c r="L197" s="189" t="s">
        <v>2757</v>
      </c>
      <c r="M197" s="195">
        <v>70</v>
      </c>
      <c r="N197" s="4" t="s">
        <v>3339</v>
      </c>
      <c r="O197" s="4" t="s">
        <v>3340</v>
      </c>
      <c r="P197" s="163">
        <v>0.9</v>
      </c>
      <c r="Q197" s="163">
        <v>1</v>
      </c>
      <c r="R197" s="200" t="s">
        <v>3341</v>
      </c>
      <c r="S197" s="17">
        <v>1</v>
      </c>
      <c r="T197" s="168" t="s">
        <v>3342</v>
      </c>
      <c r="U197" s="44"/>
      <c r="V197" s="44"/>
    </row>
    <row r="198" spans="1:24" ht="84" x14ac:dyDescent="0.25">
      <c r="A198" s="4">
        <v>3</v>
      </c>
      <c r="B198" s="4">
        <v>16</v>
      </c>
      <c r="C198" s="4">
        <v>2</v>
      </c>
      <c r="D198" s="4">
        <v>0</v>
      </c>
      <c r="E198" s="4">
        <v>0</v>
      </c>
      <c r="F198" s="172" t="s">
        <v>3343</v>
      </c>
      <c r="G198" s="4" t="s">
        <v>3046</v>
      </c>
      <c r="H198" s="173"/>
      <c r="I198" s="173">
        <v>1</v>
      </c>
      <c r="J198" s="173"/>
      <c r="K198" s="173"/>
      <c r="L198" s="189" t="s">
        <v>2757</v>
      </c>
      <c r="M198" s="189">
        <v>71</v>
      </c>
      <c r="N198" s="4" t="s">
        <v>3339</v>
      </c>
      <c r="O198" s="4" t="s">
        <v>3340</v>
      </c>
      <c r="P198" s="163">
        <v>1</v>
      </c>
      <c r="Q198" s="163"/>
      <c r="R198" s="194" t="s">
        <v>3072</v>
      </c>
      <c r="S198" s="17">
        <v>1</v>
      </c>
      <c r="T198" s="168" t="s">
        <v>3344</v>
      </c>
      <c r="U198" s="44"/>
      <c r="V198" s="44"/>
    </row>
    <row r="199" spans="1:24" ht="348" x14ac:dyDescent="0.25">
      <c r="A199" s="4">
        <v>3</v>
      </c>
      <c r="B199" s="4">
        <v>16</v>
      </c>
      <c r="C199" s="4">
        <v>3</v>
      </c>
      <c r="D199" s="4">
        <v>0</v>
      </c>
      <c r="E199" s="4">
        <v>0</v>
      </c>
      <c r="F199" s="172" t="s">
        <v>3345</v>
      </c>
      <c r="G199" s="4" t="s">
        <v>3346</v>
      </c>
      <c r="H199" s="173"/>
      <c r="I199" s="173">
        <v>1</v>
      </c>
      <c r="J199" s="173"/>
      <c r="K199" s="173">
        <v>1</v>
      </c>
      <c r="L199" s="189" t="s">
        <v>2757</v>
      </c>
      <c r="M199" s="195">
        <v>72</v>
      </c>
      <c r="N199" s="4" t="s">
        <v>3339</v>
      </c>
      <c r="O199" s="4" t="s">
        <v>3340</v>
      </c>
      <c r="P199" s="201">
        <v>0.75</v>
      </c>
      <c r="Q199" s="201">
        <v>0.25</v>
      </c>
      <c r="R199" s="194" t="s">
        <v>3347</v>
      </c>
      <c r="S199" s="17">
        <v>0.95</v>
      </c>
      <c r="T199" s="200" t="s">
        <v>3348</v>
      </c>
      <c r="U199" s="200" t="s">
        <v>3349</v>
      </c>
      <c r="V199" s="200" t="s">
        <v>3350</v>
      </c>
    </row>
    <row r="200" spans="1:24" ht="252" x14ac:dyDescent="0.25">
      <c r="A200" s="4">
        <v>3</v>
      </c>
      <c r="B200" s="4">
        <v>16</v>
      </c>
      <c r="C200" s="4">
        <v>4</v>
      </c>
      <c r="D200" s="4">
        <v>0</v>
      </c>
      <c r="E200" s="4">
        <v>0</v>
      </c>
      <c r="F200" s="172" t="s">
        <v>3351</v>
      </c>
      <c r="G200" s="4" t="s">
        <v>3352</v>
      </c>
      <c r="H200" s="173"/>
      <c r="I200" s="173"/>
      <c r="J200" s="173">
        <v>1</v>
      </c>
      <c r="K200" s="173"/>
      <c r="L200" s="189" t="s">
        <v>2757</v>
      </c>
      <c r="M200" s="189">
        <v>73</v>
      </c>
      <c r="N200" s="4" t="s">
        <v>3353</v>
      </c>
      <c r="O200" s="4" t="s">
        <v>3340</v>
      </c>
      <c r="P200" s="163">
        <v>1</v>
      </c>
      <c r="Q200" s="163"/>
      <c r="R200" s="184" t="s">
        <v>2811</v>
      </c>
      <c r="S200" s="17">
        <v>1</v>
      </c>
      <c r="T200" s="184" t="s">
        <v>3354</v>
      </c>
      <c r="U200" s="44"/>
      <c r="V200" s="44"/>
    </row>
    <row r="201" spans="1:24" ht="300" x14ac:dyDescent="0.25">
      <c r="A201" s="4">
        <v>3</v>
      </c>
      <c r="B201" s="4">
        <v>16</v>
      </c>
      <c r="C201" s="4">
        <v>5</v>
      </c>
      <c r="D201" s="4">
        <v>0</v>
      </c>
      <c r="E201" s="4">
        <v>0</v>
      </c>
      <c r="F201" s="172" t="s">
        <v>3355</v>
      </c>
      <c r="G201" s="4" t="s">
        <v>3356</v>
      </c>
      <c r="H201" s="4"/>
      <c r="I201" s="173"/>
      <c r="J201" s="173">
        <v>1</v>
      </c>
      <c r="K201" s="4"/>
      <c r="L201" s="189" t="s">
        <v>2757</v>
      </c>
      <c r="M201" s="195">
        <v>74</v>
      </c>
      <c r="N201" s="4" t="s">
        <v>3339</v>
      </c>
      <c r="O201" s="4" t="s">
        <v>3340</v>
      </c>
      <c r="P201" s="7">
        <v>1</v>
      </c>
      <c r="Q201" s="7"/>
      <c r="R201" s="168" t="s">
        <v>3072</v>
      </c>
      <c r="S201" s="17">
        <v>1</v>
      </c>
      <c r="T201" s="168" t="s">
        <v>3357</v>
      </c>
      <c r="U201" s="44"/>
      <c r="V201" s="44"/>
    </row>
    <row r="202" spans="1:24" ht="192" x14ac:dyDescent="0.25">
      <c r="A202" s="4">
        <v>3</v>
      </c>
      <c r="B202" s="4">
        <v>16</v>
      </c>
      <c r="C202" s="4">
        <v>6</v>
      </c>
      <c r="D202" s="4">
        <v>0</v>
      </c>
      <c r="E202" s="4">
        <v>0</v>
      </c>
      <c r="F202" s="172" t="s">
        <v>3358</v>
      </c>
      <c r="G202" s="4" t="s">
        <v>927</v>
      </c>
      <c r="H202" s="4"/>
      <c r="I202" s="173"/>
      <c r="J202" s="173"/>
      <c r="K202" s="173">
        <v>1</v>
      </c>
      <c r="L202" s="189" t="s">
        <v>2757</v>
      </c>
      <c r="M202" s="189">
        <v>75</v>
      </c>
      <c r="N202" s="4" t="s">
        <v>3339</v>
      </c>
      <c r="O202" s="4" t="s">
        <v>3340</v>
      </c>
      <c r="P202" s="163"/>
      <c r="Q202" s="163">
        <v>1</v>
      </c>
      <c r="R202" s="200" t="s">
        <v>3359</v>
      </c>
      <c r="S202" s="17">
        <v>1</v>
      </c>
      <c r="T202" s="200" t="s">
        <v>3360</v>
      </c>
      <c r="U202" s="44"/>
      <c r="V202" s="44"/>
    </row>
    <row r="203" spans="1:24" ht="108" x14ac:dyDescent="0.25">
      <c r="A203" s="4">
        <v>3</v>
      </c>
      <c r="B203" s="4">
        <v>16</v>
      </c>
      <c r="C203" s="4">
        <v>7</v>
      </c>
      <c r="D203" s="4">
        <v>0</v>
      </c>
      <c r="E203" s="4">
        <v>0</v>
      </c>
      <c r="F203" s="172" t="s">
        <v>3361</v>
      </c>
      <c r="G203" s="4" t="s">
        <v>3362</v>
      </c>
      <c r="H203" s="4"/>
      <c r="I203" s="4"/>
      <c r="J203" s="4"/>
      <c r="K203" s="173">
        <v>1</v>
      </c>
      <c r="L203" s="189" t="s">
        <v>2757</v>
      </c>
      <c r="M203" s="195">
        <v>76</v>
      </c>
      <c r="N203" s="4" t="s">
        <v>3339</v>
      </c>
      <c r="O203" s="4" t="s">
        <v>3340</v>
      </c>
      <c r="P203" s="163"/>
      <c r="Q203" s="163">
        <v>0.95</v>
      </c>
      <c r="R203" s="200" t="s">
        <v>3363</v>
      </c>
      <c r="S203" s="17">
        <v>0.95</v>
      </c>
      <c r="T203" s="200" t="s">
        <v>3364</v>
      </c>
      <c r="U203" s="200" t="s">
        <v>3365</v>
      </c>
      <c r="V203" s="200" t="s">
        <v>3366</v>
      </c>
    </row>
    <row r="204" spans="1:24" ht="132" x14ac:dyDescent="0.25">
      <c r="A204" s="4">
        <v>3</v>
      </c>
      <c r="B204" s="4">
        <v>16</v>
      </c>
      <c r="C204" s="4">
        <v>8</v>
      </c>
      <c r="D204" s="4">
        <v>0</v>
      </c>
      <c r="E204" s="4">
        <v>0</v>
      </c>
      <c r="F204" s="172" t="s">
        <v>3367</v>
      </c>
      <c r="G204" s="4" t="s">
        <v>3368</v>
      </c>
      <c r="H204" s="173">
        <v>1</v>
      </c>
      <c r="I204" s="4"/>
      <c r="J204" s="4"/>
      <c r="K204" s="4"/>
      <c r="L204" s="189" t="s">
        <v>2757</v>
      </c>
      <c r="M204" s="189">
        <v>77</v>
      </c>
      <c r="N204" s="4" t="s">
        <v>3339</v>
      </c>
      <c r="O204" s="4" t="s">
        <v>3340</v>
      </c>
      <c r="P204" s="163">
        <v>1</v>
      </c>
      <c r="Q204" s="163"/>
      <c r="R204" s="172" t="s">
        <v>3072</v>
      </c>
      <c r="S204" s="17">
        <v>1</v>
      </c>
      <c r="T204" s="168" t="s">
        <v>3369</v>
      </c>
      <c r="U204" s="44"/>
      <c r="V204" s="44"/>
    </row>
    <row r="205" spans="1:24" s="125" customFormat="1" ht="36" x14ac:dyDescent="0.25">
      <c r="A205" s="48">
        <v>3</v>
      </c>
      <c r="B205" s="48">
        <v>17</v>
      </c>
      <c r="C205" s="48">
        <v>0</v>
      </c>
      <c r="D205" s="48">
        <v>0</v>
      </c>
      <c r="E205" s="48">
        <v>0</v>
      </c>
      <c r="F205" s="49" t="s">
        <v>1014</v>
      </c>
      <c r="G205" s="18"/>
      <c r="H205" s="18"/>
      <c r="I205" s="18"/>
      <c r="J205" s="18"/>
      <c r="K205" s="18"/>
      <c r="L205" s="18"/>
      <c r="M205" s="18"/>
      <c r="N205" s="18"/>
      <c r="O205" s="18"/>
      <c r="P205" s="19"/>
      <c r="Q205" s="19"/>
      <c r="R205" s="70"/>
      <c r="S205" s="19"/>
      <c r="T205" s="70"/>
      <c r="U205" s="70"/>
      <c r="V205" s="70"/>
      <c r="W205" s="29"/>
      <c r="X205" s="29"/>
    </row>
    <row r="206" spans="1:24" s="125" customFormat="1" ht="84" x14ac:dyDescent="0.25">
      <c r="A206" s="8">
        <v>3</v>
      </c>
      <c r="B206" s="8">
        <v>17</v>
      </c>
      <c r="C206" s="8">
        <v>1</v>
      </c>
      <c r="D206" s="8">
        <v>0</v>
      </c>
      <c r="E206" s="8">
        <v>0</v>
      </c>
      <c r="F206" s="21" t="s">
        <v>1015</v>
      </c>
      <c r="G206" s="5" t="s">
        <v>1016</v>
      </c>
      <c r="H206" s="10">
        <v>1</v>
      </c>
      <c r="I206" s="10">
        <v>1</v>
      </c>
      <c r="J206" s="10">
        <v>1</v>
      </c>
      <c r="K206" s="10">
        <v>1</v>
      </c>
      <c r="L206" s="79" t="s">
        <v>780</v>
      </c>
      <c r="M206" s="74">
        <v>38</v>
      </c>
      <c r="N206" s="5" t="s">
        <v>1017</v>
      </c>
      <c r="O206" s="4" t="s">
        <v>24</v>
      </c>
      <c r="P206" s="11">
        <v>1</v>
      </c>
      <c r="Q206" s="11"/>
      <c r="R206" s="1" t="s">
        <v>1018</v>
      </c>
      <c r="S206" s="11">
        <v>1</v>
      </c>
      <c r="T206" s="1" t="s">
        <v>1019</v>
      </c>
      <c r="U206" s="1"/>
      <c r="V206" s="43"/>
      <c r="W206" s="29"/>
      <c r="X206" s="29"/>
    </row>
    <row r="207" spans="1:24" s="125" customFormat="1" ht="60" x14ac:dyDescent="0.25">
      <c r="A207" s="8">
        <v>3</v>
      </c>
      <c r="B207" s="8">
        <v>17</v>
      </c>
      <c r="C207" s="8">
        <v>2</v>
      </c>
      <c r="D207" s="8">
        <v>0</v>
      </c>
      <c r="E207" s="8">
        <v>0</v>
      </c>
      <c r="F207" s="21" t="s">
        <v>1020</v>
      </c>
      <c r="G207" s="5" t="s">
        <v>1021</v>
      </c>
      <c r="H207" s="10">
        <v>1</v>
      </c>
      <c r="I207" s="10">
        <v>1</v>
      </c>
      <c r="J207" s="10">
        <v>1</v>
      </c>
      <c r="K207" s="10">
        <v>1</v>
      </c>
      <c r="L207" s="79" t="s">
        <v>780</v>
      </c>
      <c r="M207" s="80">
        <v>39</v>
      </c>
      <c r="N207" s="5" t="s">
        <v>1017</v>
      </c>
      <c r="O207" s="4" t="s">
        <v>24</v>
      </c>
      <c r="P207" s="11">
        <v>1</v>
      </c>
      <c r="Q207" s="11">
        <v>1</v>
      </c>
      <c r="R207" s="1" t="s">
        <v>1022</v>
      </c>
      <c r="S207" s="11">
        <v>1</v>
      </c>
      <c r="T207" s="1" t="s">
        <v>1023</v>
      </c>
      <c r="U207" s="1"/>
      <c r="V207" s="43"/>
      <c r="W207" s="29"/>
      <c r="X207" s="29"/>
    </row>
    <row r="208" spans="1:24" s="125" customFormat="1" ht="60" x14ac:dyDescent="0.25">
      <c r="A208" s="8">
        <v>3</v>
      </c>
      <c r="B208" s="8">
        <v>17</v>
      </c>
      <c r="C208" s="8">
        <v>3</v>
      </c>
      <c r="D208" s="8">
        <v>0</v>
      </c>
      <c r="E208" s="8">
        <v>0</v>
      </c>
      <c r="F208" s="21" t="s">
        <v>1024</v>
      </c>
      <c r="G208" s="5" t="s">
        <v>1025</v>
      </c>
      <c r="H208" s="10">
        <v>1</v>
      </c>
      <c r="I208" s="10">
        <v>1</v>
      </c>
      <c r="J208" s="10">
        <v>1</v>
      </c>
      <c r="K208" s="10">
        <v>1</v>
      </c>
      <c r="L208" s="79" t="s">
        <v>780</v>
      </c>
      <c r="M208" s="74">
        <v>40</v>
      </c>
      <c r="N208" s="5" t="s">
        <v>1017</v>
      </c>
      <c r="O208" s="5" t="s">
        <v>1026</v>
      </c>
      <c r="P208" s="11">
        <v>1</v>
      </c>
      <c r="Q208" s="11">
        <v>1</v>
      </c>
      <c r="R208" s="1" t="s">
        <v>1027</v>
      </c>
      <c r="S208" s="11">
        <v>1</v>
      </c>
      <c r="T208" s="1" t="s">
        <v>1028</v>
      </c>
      <c r="U208" s="1"/>
      <c r="V208" s="43"/>
      <c r="W208" s="29"/>
      <c r="X208" s="29"/>
    </row>
    <row r="209" spans="1:24" s="125" customFormat="1" ht="204" x14ac:dyDescent="0.25">
      <c r="A209" s="8">
        <v>3</v>
      </c>
      <c r="B209" s="8">
        <v>17</v>
      </c>
      <c r="C209" s="8">
        <v>4</v>
      </c>
      <c r="D209" s="8">
        <v>0</v>
      </c>
      <c r="E209" s="8">
        <v>0</v>
      </c>
      <c r="F209" s="21" t="s">
        <v>1029</v>
      </c>
      <c r="G209" s="5" t="s">
        <v>1030</v>
      </c>
      <c r="H209" s="8">
        <v>9</v>
      </c>
      <c r="I209" s="8">
        <v>9</v>
      </c>
      <c r="J209" s="8">
        <v>9</v>
      </c>
      <c r="K209" s="8">
        <v>9</v>
      </c>
      <c r="L209" s="79" t="s">
        <v>780</v>
      </c>
      <c r="M209" s="80">
        <v>41</v>
      </c>
      <c r="N209" s="5" t="s">
        <v>1017</v>
      </c>
      <c r="O209" s="4" t="s">
        <v>24</v>
      </c>
      <c r="P209" s="11">
        <v>1</v>
      </c>
      <c r="Q209" s="11">
        <v>1</v>
      </c>
      <c r="R209" s="1" t="s">
        <v>1031</v>
      </c>
      <c r="S209" s="11">
        <v>1</v>
      </c>
      <c r="T209" s="1" t="s">
        <v>1032</v>
      </c>
      <c r="U209" s="1"/>
      <c r="V209" s="43"/>
      <c r="W209" s="29"/>
      <c r="X209" s="29"/>
    </row>
    <row r="210" spans="1:24" s="125" customFormat="1" ht="36" x14ac:dyDescent="0.25">
      <c r="A210" s="48">
        <v>3</v>
      </c>
      <c r="B210" s="48">
        <v>18</v>
      </c>
      <c r="C210" s="48">
        <v>0</v>
      </c>
      <c r="D210" s="48">
        <v>0</v>
      </c>
      <c r="E210" s="48">
        <v>0</v>
      </c>
      <c r="F210" s="49" t="s">
        <v>1033</v>
      </c>
      <c r="G210" s="18"/>
      <c r="H210" s="18"/>
      <c r="I210" s="18"/>
      <c r="J210" s="18"/>
      <c r="K210" s="18"/>
      <c r="L210" s="18"/>
      <c r="M210" s="18"/>
      <c r="N210" s="18"/>
      <c r="O210" s="18"/>
      <c r="P210" s="19"/>
      <c r="Q210" s="19"/>
      <c r="R210" s="70"/>
      <c r="S210" s="19"/>
      <c r="T210" s="70"/>
      <c r="U210" s="70"/>
      <c r="V210" s="70"/>
      <c r="W210" s="29"/>
      <c r="X210" s="29"/>
    </row>
    <row r="211" spans="1:24" s="125" customFormat="1" ht="84" x14ac:dyDescent="0.25">
      <c r="A211" s="8">
        <v>3</v>
      </c>
      <c r="B211" s="8">
        <v>18</v>
      </c>
      <c r="C211" s="8">
        <v>1</v>
      </c>
      <c r="D211" s="8">
        <v>0</v>
      </c>
      <c r="E211" s="8">
        <v>0</v>
      </c>
      <c r="F211" s="21" t="s">
        <v>1034</v>
      </c>
      <c r="G211" s="5" t="s">
        <v>1035</v>
      </c>
      <c r="H211" s="10">
        <v>1</v>
      </c>
      <c r="I211" s="10">
        <v>1</v>
      </c>
      <c r="J211" s="10">
        <v>1</v>
      </c>
      <c r="K211" s="10">
        <v>1</v>
      </c>
      <c r="L211" s="79" t="s">
        <v>780</v>
      </c>
      <c r="M211" s="80">
        <v>43</v>
      </c>
      <c r="N211" s="5" t="s">
        <v>858</v>
      </c>
      <c r="O211" s="4" t="s">
        <v>24</v>
      </c>
      <c r="P211" s="97">
        <v>1</v>
      </c>
      <c r="Q211" s="97">
        <v>1</v>
      </c>
      <c r="R211" s="2" t="s">
        <v>1036</v>
      </c>
      <c r="S211" s="96">
        <v>1</v>
      </c>
      <c r="T211" s="2" t="s">
        <v>1037</v>
      </c>
      <c r="U211" s="1"/>
      <c r="V211" s="1"/>
      <c r="W211" s="29"/>
      <c r="X211" s="29"/>
    </row>
    <row r="212" spans="1:24" s="125" customFormat="1" ht="60" x14ac:dyDescent="0.25">
      <c r="A212" s="8">
        <v>3</v>
      </c>
      <c r="B212" s="8">
        <v>18</v>
      </c>
      <c r="C212" s="8">
        <v>2</v>
      </c>
      <c r="D212" s="8">
        <v>0</v>
      </c>
      <c r="E212" s="8">
        <v>0</v>
      </c>
      <c r="F212" s="21" t="s">
        <v>1038</v>
      </c>
      <c r="G212" s="5" t="s">
        <v>1039</v>
      </c>
      <c r="H212" s="10">
        <v>1</v>
      </c>
      <c r="I212" s="10">
        <v>1</v>
      </c>
      <c r="J212" s="10">
        <v>1</v>
      </c>
      <c r="K212" s="10">
        <v>1</v>
      </c>
      <c r="L212" s="79" t="s">
        <v>780</v>
      </c>
      <c r="M212" s="74">
        <v>44</v>
      </c>
      <c r="N212" s="5" t="s">
        <v>858</v>
      </c>
      <c r="O212" s="4" t="s">
        <v>24</v>
      </c>
      <c r="P212" s="11">
        <v>1</v>
      </c>
      <c r="Q212" s="11">
        <v>1</v>
      </c>
      <c r="R212" s="2" t="s">
        <v>1040</v>
      </c>
      <c r="S212" s="96">
        <v>1</v>
      </c>
      <c r="T212" s="2" t="s">
        <v>1041</v>
      </c>
      <c r="U212" s="1"/>
      <c r="V212" s="1"/>
      <c r="W212" s="29"/>
      <c r="X212" s="29"/>
    </row>
    <row r="213" spans="1:24" s="125" customFormat="1" ht="51.75" customHeight="1" x14ac:dyDescent="0.25">
      <c r="A213" s="8">
        <v>3</v>
      </c>
      <c r="B213" s="8">
        <v>18</v>
      </c>
      <c r="C213" s="8">
        <v>3</v>
      </c>
      <c r="D213" s="8">
        <v>0</v>
      </c>
      <c r="E213" s="8">
        <v>0</v>
      </c>
      <c r="F213" s="21" t="s">
        <v>1042</v>
      </c>
      <c r="G213" s="5" t="s">
        <v>1039</v>
      </c>
      <c r="H213" s="10">
        <v>1</v>
      </c>
      <c r="I213" s="10">
        <v>1</v>
      </c>
      <c r="J213" s="10">
        <v>1</v>
      </c>
      <c r="K213" s="10">
        <v>1</v>
      </c>
      <c r="L213" s="79" t="s">
        <v>780</v>
      </c>
      <c r="M213" s="80">
        <v>45</v>
      </c>
      <c r="N213" s="5" t="s">
        <v>858</v>
      </c>
      <c r="O213" s="4" t="s">
        <v>24</v>
      </c>
      <c r="P213" s="11">
        <v>1</v>
      </c>
      <c r="Q213" s="11">
        <v>1</v>
      </c>
      <c r="R213" s="2" t="s">
        <v>1043</v>
      </c>
      <c r="S213" s="96">
        <v>1</v>
      </c>
      <c r="T213" s="2" t="s">
        <v>1044</v>
      </c>
      <c r="U213" s="1"/>
      <c r="V213" s="1"/>
      <c r="W213" s="29"/>
      <c r="X213" s="29"/>
    </row>
    <row r="214" spans="1:24" s="125" customFormat="1" ht="300" x14ac:dyDescent="0.25">
      <c r="A214" s="8">
        <v>3</v>
      </c>
      <c r="B214" s="8">
        <v>18</v>
      </c>
      <c r="C214" s="8">
        <v>4</v>
      </c>
      <c r="D214" s="8">
        <v>0</v>
      </c>
      <c r="E214" s="8">
        <v>0</v>
      </c>
      <c r="F214" s="21" t="s">
        <v>1045</v>
      </c>
      <c r="G214" s="5" t="s">
        <v>1046</v>
      </c>
      <c r="H214" s="10">
        <v>1</v>
      </c>
      <c r="I214" s="10">
        <v>1</v>
      </c>
      <c r="J214" s="10">
        <v>1</v>
      </c>
      <c r="K214" s="10">
        <v>1</v>
      </c>
      <c r="L214" s="79" t="s">
        <v>780</v>
      </c>
      <c r="M214" s="74">
        <v>46</v>
      </c>
      <c r="N214" s="5" t="s">
        <v>858</v>
      </c>
      <c r="O214" s="4" t="s">
        <v>24</v>
      </c>
      <c r="P214" s="11">
        <v>1</v>
      </c>
      <c r="Q214" s="11">
        <v>1</v>
      </c>
      <c r="R214" s="2" t="s">
        <v>1047</v>
      </c>
      <c r="S214" s="96">
        <v>1</v>
      </c>
      <c r="T214" s="2" t="s">
        <v>1047</v>
      </c>
      <c r="U214" s="1"/>
      <c r="V214" s="1"/>
      <c r="W214" s="29"/>
      <c r="X214" s="29"/>
    </row>
    <row r="215" spans="1:24" s="125" customFormat="1" ht="384" x14ac:dyDescent="0.25">
      <c r="A215" s="8">
        <v>3</v>
      </c>
      <c r="B215" s="8">
        <v>18</v>
      </c>
      <c r="C215" s="8">
        <v>5</v>
      </c>
      <c r="D215" s="8">
        <v>0</v>
      </c>
      <c r="E215" s="8">
        <v>0</v>
      </c>
      <c r="F215" s="53" t="s">
        <v>1048</v>
      </c>
      <c r="G215" s="5" t="s">
        <v>1049</v>
      </c>
      <c r="H215" s="5">
        <v>1</v>
      </c>
      <c r="I215" s="5">
        <v>1</v>
      </c>
      <c r="J215" s="5">
        <v>1</v>
      </c>
      <c r="K215" s="5">
        <v>1</v>
      </c>
      <c r="L215" s="79" t="s">
        <v>780</v>
      </c>
      <c r="M215" s="80">
        <v>47</v>
      </c>
      <c r="N215" s="5" t="s">
        <v>858</v>
      </c>
      <c r="O215" s="4" t="s">
        <v>24</v>
      </c>
      <c r="P215" s="97">
        <v>0.75</v>
      </c>
      <c r="Q215" s="97">
        <v>0.25</v>
      </c>
      <c r="R215" s="2" t="s">
        <v>1050</v>
      </c>
      <c r="S215" s="96">
        <v>1</v>
      </c>
      <c r="T215" s="2" t="s">
        <v>1051</v>
      </c>
      <c r="U215" s="1"/>
      <c r="V215" s="1"/>
      <c r="W215" s="29"/>
      <c r="X215" s="29"/>
    </row>
    <row r="216" spans="1:24" s="125" customFormat="1" ht="48" x14ac:dyDescent="0.25">
      <c r="A216" s="48">
        <v>3</v>
      </c>
      <c r="B216" s="48">
        <v>19</v>
      </c>
      <c r="C216" s="48">
        <v>0</v>
      </c>
      <c r="D216" s="48">
        <v>0</v>
      </c>
      <c r="E216" s="48">
        <v>0</v>
      </c>
      <c r="F216" s="49" t="s">
        <v>1052</v>
      </c>
      <c r="G216" s="18"/>
      <c r="H216" s="18"/>
      <c r="I216" s="18"/>
      <c r="J216" s="18"/>
      <c r="K216" s="18"/>
      <c r="L216" s="18"/>
      <c r="M216" s="18"/>
      <c r="N216" s="18"/>
      <c r="O216" s="18"/>
      <c r="P216" s="18"/>
      <c r="Q216" s="18"/>
      <c r="R216" s="49"/>
      <c r="S216" s="18"/>
      <c r="T216" s="49"/>
      <c r="U216" s="49"/>
      <c r="V216" s="49"/>
      <c r="W216" s="29"/>
      <c r="X216" s="29"/>
    </row>
    <row r="217" spans="1:24" s="125" customFormat="1" ht="264" x14ac:dyDescent="0.25">
      <c r="A217" s="8">
        <v>3</v>
      </c>
      <c r="B217" s="8">
        <v>19</v>
      </c>
      <c r="C217" s="8">
        <v>1</v>
      </c>
      <c r="D217" s="8">
        <v>0</v>
      </c>
      <c r="E217" s="8">
        <v>0</v>
      </c>
      <c r="F217" s="21" t="s">
        <v>1053</v>
      </c>
      <c r="G217" s="5" t="s">
        <v>1049</v>
      </c>
      <c r="H217" s="5">
        <v>3</v>
      </c>
      <c r="I217" s="5">
        <v>3</v>
      </c>
      <c r="J217" s="5">
        <v>3</v>
      </c>
      <c r="K217" s="5">
        <v>3</v>
      </c>
      <c r="L217" s="79" t="s">
        <v>780</v>
      </c>
      <c r="M217" s="80">
        <v>49</v>
      </c>
      <c r="N217" s="5" t="s">
        <v>858</v>
      </c>
      <c r="O217" s="4" t="s">
        <v>24</v>
      </c>
      <c r="P217" s="97">
        <v>0.75</v>
      </c>
      <c r="Q217" s="97">
        <v>0.25</v>
      </c>
      <c r="R217" s="2" t="s">
        <v>1054</v>
      </c>
      <c r="S217" s="96">
        <v>1</v>
      </c>
      <c r="T217" s="1" t="s">
        <v>1055</v>
      </c>
      <c r="U217" s="1"/>
      <c r="V217" s="1"/>
      <c r="W217" s="29"/>
      <c r="X217" s="29"/>
    </row>
    <row r="218" spans="1:24" s="125" customFormat="1" ht="96" x14ac:dyDescent="0.25">
      <c r="A218" s="8">
        <v>3</v>
      </c>
      <c r="B218" s="8">
        <v>19</v>
      </c>
      <c r="C218" s="8">
        <v>2</v>
      </c>
      <c r="D218" s="8">
        <v>0</v>
      </c>
      <c r="E218" s="8">
        <v>0</v>
      </c>
      <c r="F218" s="21" t="s">
        <v>1056</v>
      </c>
      <c r="G218" s="5" t="s">
        <v>1057</v>
      </c>
      <c r="H218" s="10">
        <v>1</v>
      </c>
      <c r="I218" s="10">
        <v>1</v>
      </c>
      <c r="J218" s="10">
        <v>1</v>
      </c>
      <c r="K218" s="10">
        <v>1</v>
      </c>
      <c r="L218" s="79" t="s">
        <v>780</v>
      </c>
      <c r="M218" s="74">
        <v>50</v>
      </c>
      <c r="N218" s="5" t="s">
        <v>858</v>
      </c>
      <c r="O218" s="4" t="s">
        <v>24</v>
      </c>
      <c r="P218" s="11">
        <v>1</v>
      </c>
      <c r="Q218" s="11"/>
      <c r="R218" s="1" t="s">
        <v>1058</v>
      </c>
      <c r="S218" s="96">
        <v>1</v>
      </c>
      <c r="T218" s="2" t="s">
        <v>1059</v>
      </c>
      <c r="U218" s="1"/>
      <c r="V218" s="1"/>
      <c r="W218" s="29"/>
      <c r="X218" s="29"/>
    </row>
    <row r="219" spans="1:24" s="125" customFormat="1" ht="48" x14ac:dyDescent="0.25">
      <c r="A219" s="8">
        <v>3</v>
      </c>
      <c r="B219" s="8">
        <v>19</v>
      </c>
      <c r="C219" s="8">
        <v>3</v>
      </c>
      <c r="D219" s="8">
        <v>0</v>
      </c>
      <c r="E219" s="8">
        <v>0</v>
      </c>
      <c r="F219" s="21" t="s">
        <v>1060</v>
      </c>
      <c r="G219" s="5" t="s">
        <v>1061</v>
      </c>
      <c r="H219" s="10">
        <v>1</v>
      </c>
      <c r="I219" s="10">
        <v>1</v>
      </c>
      <c r="J219" s="10">
        <v>1</v>
      </c>
      <c r="K219" s="10">
        <v>1</v>
      </c>
      <c r="L219" s="79" t="s">
        <v>780</v>
      </c>
      <c r="M219" s="80">
        <v>51</v>
      </c>
      <c r="N219" s="5" t="s">
        <v>858</v>
      </c>
      <c r="O219" s="4" t="s">
        <v>24</v>
      </c>
      <c r="P219" s="11">
        <v>1</v>
      </c>
      <c r="Q219" s="11"/>
      <c r="R219" s="1" t="s">
        <v>1062</v>
      </c>
      <c r="S219" s="96">
        <v>1</v>
      </c>
      <c r="T219" s="2" t="s">
        <v>1063</v>
      </c>
      <c r="U219" s="1"/>
      <c r="V219" s="1"/>
      <c r="W219" s="29"/>
      <c r="X219" s="29"/>
    </row>
    <row r="220" spans="1:24" s="125" customFormat="1" ht="72" x14ac:dyDescent="0.25">
      <c r="A220" s="48">
        <v>3</v>
      </c>
      <c r="B220" s="48">
        <v>20</v>
      </c>
      <c r="C220" s="48">
        <v>0</v>
      </c>
      <c r="D220" s="48">
        <v>0</v>
      </c>
      <c r="E220" s="48">
        <v>0</v>
      </c>
      <c r="F220" s="49" t="s">
        <v>1064</v>
      </c>
      <c r="G220" s="18"/>
      <c r="H220" s="18"/>
      <c r="I220" s="18"/>
      <c r="J220" s="18"/>
      <c r="K220" s="18"/>
      <c r="L220" s="18"/>
      <c r="M220" s="18"/>
      <c r="N220" s="18"/>
      <c r="O220" s="18"/>
      <c r="P220" s="18"/>
      <c r="Q220" s="18"/>
      <c r="R220" s="49"/>
      <c r="S220" s="18"/>
      <c r="T220" s="49"/>
      <c r="U220" s="49"/>
      <c r="V220" s="49"/>
      <c r="W220" s="29"/>
      <c r="X220" s="29"/>
    </row>
    <row r="221" spans="1:24" s="125" customFormat="1" ht="72" x14ac:dyDescent="0.25">
      <c r="A221" s="8">
        <v>3</v>
      </c>
      <c r="B221" s="8">
        <v>20</v>
      </c>
      <c r="C221" s="8">
        <v>1</v>
      </c>
      <c r="D221" s="8">
        <v>0</v>
      </c>
      <c r="E221" s="8">
        <v>0</v>
      </c>
      <c r="F221" s="53" t="s">
        <v>1065</v>
      </c>
      <c r="G221" s="5" t="s">
        <v>1066</v>
      </c>
      <c r="H221" s="10">
        <v>0.8</v>
      </c>
      <c r="I221" s="10">
        <v>0.2</v>
      </c>
      <c r="J221" s="10"/>
      <c r="K221" s="10"/>
      <c r="L221" s="79" t="s">
        <v>780</v>
      </c>
      <c r="M221" s="80">
        <v>53</v>
      </c>
      <c r="N221" s="5" t="s">
        <v>858</v>
      </c>
      <c r="O221" s="5" t="s">
        <v>24</v>
      </c>
      <c r="P221" s="11">
        <v>0.9</v>
      </c>
      <c r="Q221" s="11">
        <v>0.1</v>
      </c>
      <c r="R221" s="1" t="s">
        <v>1067</v>
      </c>
      <c r="S221" s="96">
        <v>1</v>
      </c>
      <c r="T221" s="1" t="s">
        <v>1067</v>
      </c>
      <c r="U221" s="1"/>
      <c r="V221" s="1"/>
      <c r="W221" s="29"/>
      <c r="X221" s="29"/>
    </row>
    <row r="222" spans="1:24" s="125" customFormat="1" ht="409.5" x14ac:dyDescent="0.25">
      <c r="A222" s="8">
        <v>3</v>
      </c>
      <c r="B222" s="8">
        <v>20</v>
      </c>
      <c r="C222" s="8">
        <v>2</v>
      </c>
      <c r="D222" s="8">
        <v>0</v>
      </c>
      <c r="E222" s="8">
        <v>0</v>
      </c>
      <c r="F222" s="53" t="s">
        <v>1068</v>
      </c>
      <c r="G222" s="5" t="s">
        <v>1069</v>
      </c>
      <c r="H222" s="10">
        <v>1</v>
      </c>
      <c r="I222" s="10">
        <v>1</v>
      </c>
      <c r="J222" s="10">
        <v>1</v>
      </c>
      <c r="K222" s="10">
        <v>1</v>
      </c>
      <c r="L222" s="79" t="s">
        <v>780</v>
      </c>
      <c r="M222" s="74">
        <v>54</v>
      </c>
      <c r="N222" s="5" t="s">
        <v>858</v>
      </c>
      <c r="O222" s="4" t="s">
        <v>24</v>
      </c>
      <c r="P222" s="11">
        <v>0.75</v>
      </c>
      <c r="Q222" s="11">
        <v>0.25</v>
      </c>
      <c r="R222" s="1" t="s">
        <v>1070</v>
      </c>
      <c r="S222" s="96">
        <v>1</v>
      </c>
      <c r="T222" s="1" t="s">
        <v>1071</v>
      </c>
      <c r="U222" s="1"/>
      <c r="V222" s="1"/>
      <c r="W222" s="29"/>
      <c r="X222" s="29"/>
    </row>
    <row r="223" spans="1:24" s="125" customFormat="1" ht="180" x14ac:dyDescent="0.25">
      <c r="A223" s="8">
        <v>3</v>
      </c>
      <c r="B223" s="8">
        <v>20</v>
      </c>
      <c r="C223" s="8">
        <v>3</v>
      </c>
      <c r="D223" s="8">
        <v>0</v>
      </c>
      <c r="E223" s="8">
        <v>0</v>
      </c>
      <c r="F223" s="21" t="s">
        <v>1072</v>
      </c>
      <c r="G223" s="5" t="s">
        <v>1073</v>
      </c>
      <c r="H223" s="10" t="s">
        <v>15</v>
      </c>
      <c r="I223" s="10">
        <v>1</v>
      </c>
      <c r="J223" s="10"/>
      <c r="K223" s="10"/>
      <c r="L223" s="79" t="s">
        <v>780</v>
      </c>
      <c r="M223" s="80">
        <v>55</v>
      </c>
      <c r="N223" s="5" t="s">
        <v>858</v>
      </c>
      <c r="O223" s="4" t="s">
        <v>24</v>
      </c>
      <c r="P223" s="11">
        <v>1</v>
      </c>
      <c r="Q223" s="11">
        <v>1</v>
      </c>
      <c r="R223" s="1" t="s">
        <v>1074</v>
      </c>
      <c r="S223" s="11">
        <v>1</v>
      </c>
      <c r="T223" s="1" t="s">
        <v>1074</v>
      </c>
      <c r="U223" s="1"/>
      <c r="V223" s="1"/>
      <c r="W223" s="29"/>
      <c r="X223" s="29"/>
    </row>
    <row r="224" spans="1:24" ht="60" x14ac:dyDescent="0.25">
      <c r="A224" s="48">
        <v>3</v>
      </c>
      <c r="B224" s="48">
        <v>21</v>
      </c>
      <c r="C224" s="48">
        <v>0</v>
      </c>
      <c r="D224" s="48">
        <v>0</v>
      </c>
      <c r="E224" s="48">
        <v>0</v>
      </c>
      <c r="F224" s="49" t="s">
        <v>1075</v>
      </c>
      <c r="G224" s="18"/>
      <c r="H224" s="18"/>
      <c r="I224" s="18"/>
      <c r="J224" s="18"/>
      <c r="K224" s="18"/>
      <c r="L224" s="18"/>
      <c r="M224" s="18"/>
      <c r="N224" s="18"/>
      <c r="O224" s="18"/>
      <c r="P224" s="19"/>
      <c r="Q224" s="19"/>
      <c r="R224" s="70"/>
      <c r="S224" s="19"/>
      <c r="T224" s="70"/>
      <c r="U224" s="70"/>
      <c r="V224" s="70"/>
      <c r="W224" s="29"/>
      <c r="X224" s="29"/>
    </row>
    <row r="225" spans="1:24" ht="108" x14ac:dyDescent="0.25">
      <c r="A225" s="8">
        <v>3</v>
      </c>
      <c r="B225" s="8">
        <v>21</v>
      </c>
      <c r="C225" s="8">
        <v>1</v>
      </c>
      <c r="D225" s="8">
        <v>0</v>
      </c>
      <c r="E225" s="8">
        <v>0</v>
      </c>
      <c r="F225" s="21" t="s">
        <v>1076</v>
      </c>
      <c r="G225" s="5" t="s">
        <v>1077</v>
      </c>
      <c r="H225" s="10">
        <v>1</v>
      </c>
      <c r="I225" s="10">
        <v>1</v>
      </c>
      <c r="J225" s="10">
        <v>1</v>
      </c>
      <c r="K225" s="10">
        <v>1</v>
      </c>
      <c r="L225" s="79" t="s">
        <v>780</v>
      </c>
      <c r="M225" s="80">
        <v>57</v>
      </c>
      <c r="N225" s="5" t="s">
        <v>858</v>
      </c>
      <c r="O225" s="4" t="s">
        <v>24</v>
      </c>
      <c r="P225" s="11">
        <v>1</v>
      </c>
      <c r="Q225" s="11">
        <v>1</v>
      </c>
      <c r="R225" s="2" t="s">
        <v>1078</v>
      </c>
      <c r="S225" s="11">
        <v>1</v>
      </c>
      <c r="T225" s="2" t="s">
        <v>1079</v>
      </c>
      <c r="U225" s="1"/>
      <c r="V225" s="1"/>
      <c r="W225" s="29"/>
      <c r="X225" s="29"/>
    </row>
    <row r="226" spans="1:24" ht="144" x14ac:dyDescent="0.25">
      <c r="A226" s="8">
        <v>3</v>
      </c>
      <c r="B226" s="8">
        <v>21</v>
      </c>
      <c r="C226" s="8">
        <v>2</v>
      </c>
      <c r="D226" s="8">
        <v>0</v>
      </c>
      <c r="E226" s="8">
        <v>0</v>
      </c>
      <c r="F226" s="21" t="s">
        <v>1080</v>
      </c>
      <c r="G226" s="5" t="s">
        <v>1081</v>
      </c>
      <c r="H226" s="10">
        <v>1</v>
      </c>
      <c r="I226" s="10">
        <v>1</v>
      </c>
      <c r="J226" s="10">
        <v>1</v>
      </c>
      <c r="K226" s="10">
        <v>1</v>
      </c>
      <c r="L226" s="79" t="s">
        <v>780</v>
      </c>
      <c r="M226" s="74">
        <v>58</v>
      </c>
      <c r="N226" s="5" t="s">
        <v>858</v>
      </c>
      <c r="O226" s="4" t="s">
        <v>24</v>
      </c>
      <c r="P226" s="11">
        <v>1</v>
      </c>
      <c r="Q226" s="11"/>
      <c r="R226" s="2" t="s">
        <v>1082</v>
      </c>
      <c r="S226" s="11">
        <v>1</v>
      </c>
      <c r="T226" s="2" t="s">
        <v>1083</v>
      </c>
      <c r="U226" s="1"/>
      <c r="V226" s="1"/>
      <c r="W226" s="29"/>
      <c r="X226" s="29"/>
    </row>
    <row r="227" spans="1:24" ht="180" x14ac:dyDescent="0.25">
      <c r="A227" s="8">
        <v>3</v>
      </c>
      <c r="B227" s="8">
        <v>21</v>
      </c>
      <c r="C227" s="8">
        <v>3</v>
      </c>
      <c r="D227" s="8">
        <v>0</v>
      </c>
      <c r="E227" s="8">
        <v>0</v>
      </c>
      <c r="F227" s="21" t="s">
        <v>1084</v>
      </c>
      <c r="G227" s="5" t="s">
        <v>1085</v>
      </c>
      <c r="H227" s="10"/>
      <c r="I227" s="10">
        <v>0.5</v>
      </c>
      <c r="J227" s="10">
        <v>0.5</v>
      </c>
      <c r="K227" s="10"/>
      <c r="L227" s="79" t="s">
        <v>780</v>
      </c>
      <c r="M227" s="80">
        <v>59</v>
      </c>
      <c r="N227" s="5" t="s">
        <v>858</v>
      </c>
      <c r="O227" s="4" t="s">
        <v>24</v>
      </c>
      <c r="P227" s="11">
        <v>1</v>
      </c>
      <c r="Q227" s="11"/>
      <c r="R227" s="1" t="s">
        <v>962</v>
      </c>
      <c r="S227" s="11">
        <v>1</v>
      </c>
      <c r="T227" s="1" t="s">
        <v>1086</v>
      </c>
      <c r="U227" s="1"/>
      <c r="V227" s="1"/>
      <c r="W227" s="29"/>
      <c r="X227" s="29"/>
    </row>
    <row r="228" spans="1:24" ht="84" x14ac:dyDescent="0.25">
      <c r="A228" s="8">
        <v>3</v>
      </c>
      <c r="B228" s="8">
        <v>21</v>
      </c>
      <c r="C228" s="8">
        <v>4</v>
      </c>
      <c r="D228" s="8">
        <v>0</v>
      </c>
      <c r="E228" s="8">
        <v>0</v>
      </c>
      <c r="F228" s="21" t="s">
        <v>1087</v>
      </c>
      <c r="G228" s="75" t="s">
        <v>908</v>
      </c>
      <c r="H228" s="76">
        <v>1</v>
      </c>
      <c r="I228" s="76">
        <v>1</v>
      </c>
      <c r="J228" s="76">
        <v>1</v>
      </c>
      <c r="K228" s="76">
        <v>1</v>
      </c>
      <c r="L228" s="79" t="s">
        <v>780</v>
      </c>
      <c r="M228" s="74">
        <v>60</v>
      </c>
      <c r="N228" s="5" t="s">
        <v>1088</v>
      </c>
      <c r="O228" s="4" t="s">
        <v>24</v>
      </c>
      <c r="P228" s="11">
        <v>1</v>
      </c>
      <c r="Q228" s="11">
        <v>1</v>
      </c>
      <c r="R228" s="1" t="s">
        <v>1089</v>
      </c>
      <c r="S228" s="11">
        <v>1</v>
      </c>
      <c r="T228" s="1" t="s">
        <v>1089</v>
      </c>
      <c r="U228" s="43"/>
      <c r="V228" s="43"/>
      <c r="W228" s="29"/>
      <c r="X228" s="29"/>
    </row>
    <row r="229" spans="1:24" ht="120" x14ac:dyDescent="0.25">
      <c r="A229" s="8">
        <v>3</v>
      </c>
      <c r="B229" s="8">
        <v>21</v>
      </c>
      <c r="C229" s="8">
        <v>5</v>
      </c>
      <c r="D229" s="8">
        <v>0</v>
      </c>
      <c r="E229" s="8">
        <v>0</v>
      </c>
      <c r="F229" s="21" t="s">
        <v>1090</v>
      </c>
      <c r="G229" s="5" t="s">
        <v>1091</v>
      </c>
      <c r="H229" s="7">
        <v>1</v>
      </c>
      <c r="I229" s="7">
        <v>1</v>
      </c>
      <c r="J229" s="7">
        <v>1</v>
      </c>
      <c r="K229" s="7">
        <v>1</v>
      </c>
      <c r="L229" s="79" t="s">
        <v>780</v>
      </c>
      <c r="M229" s="80">
        <v>61</v>
      </c>
      <c r="N229" s="5" t="s">
        <v>858</v>
      </c>
      <c r="O229" s="4" t="s">
        <v>24</v>
      </c>
      <c r="P229" s="11">
        <v>1</v>
      </c>
      <c r="Q229" s="11">
        <v>1</v>
      </c>
      <c r="R229" s="2" t="s">
        <v>1092</v>
      </c>
      <c r="S229" s="11">
        <v>1</v>
      </c>
      <c r="T229" s="1" t="s">
        <v>1093</v>
      </c>
      <c r="U229" s="1" t="s">
        <v>1094</v>
      </c>
      <c r="V229" s="1" t="s">
        <v>1095</v>
      </c>
      <c r="W229" s="29"/>
      <c r="X229" s="29"/>
    </row>
    <row r="230" spans="1:24" ht="144" x14ac:dyDescent="0.25">
      <c r="A230" s="8">
        <v>3</v>
      </c>
      <c r="B230" s="8">
        <v>21</v>
      </c>
      <c r="C230" s="8">
        <v>6</v>
      </c>
      <c r="D230" s="8">
        <v>0</v>
      </c>
      <c r="E230" s="8">
        <v>0</v>
      </c>
      <c r="F230" s="21" t="s">
        <v>1096</v>
      </c>
      <c r="G230" s="5" t="s">
        <v>1049</v>
      </c>
      <c r="H230" s="98">
        <v>3</v>
      </c>
      <c r="I230" s="98">
        <v>3</v>
      </c>
      <c r="J230" s="98">
        <v>3</v>
      </c>
      <c r="K230" s="98">
        <v>3</v>
      </c>
      <c r="L230" s="79" t="s">
        <v>780</v>
      </c>
      <c r="M230" s="74">
        <v>62</v>
      </c>
      <c r="N230" s="5" t="s">
        <v>858</v>
      </c>
      <c r="O230" s="4" t="s">
        <v>24</v>
      </c>
      <c r="P230" s="11">
        <v>1</v>
      </c>
      <c r="Q230" s="11">
        <v>1</v>
      </c>
      <c r="R230" s="2" t="s">
        <v>1082</v>
      </c>
      <c r="S230" s="11">
        <v>1</v>
      </c>
      <c r="T230" s="2" t="s">
        <v>1083</v>
      </c>
      <c r="U230" s="1"/>
      <c r="V230" s="1"/>
      <c r="W230" s="29"/>
      <c r="X230" s="29"/>
    </row>
    <row r="231" spans="1:24" ht="48" x14ac:dyDescent="0.25">
      <c r="A231" s="8">
        <v>3</v>
      </c>
      <c r="B231" s="8">
        <v>21</v>
      </c>
      <c r="C231" s="8">
        <v>7</v>
      </c>
      <c r="D231" s="8">
        <v>0</v>
      </c>
      <c r="E231" s="8">
        <v>0</v>
      </c>
      <c r="F231" s="21" t="s">
        <v>1097</v>
      </c>
      <c r="G231" s="5" t="s">
        <v>1098</v>
      </c>
      <c r="H231" s="5">
        <v>1</v>
      </c>
      <c r="I231" s="5">
        <v>1</v>
      </c>
      <c r="J231" s="5">
        <v>1</v>
      </c>
      <c r="K231" s="5">
        <v>1</v>
      </c>
      <c r="L231" s="79" t="s">
        <v>780</v>
      </c>
      <c r="M231" s="80">
        <v>63</v>
      </c>
      <c r="N231" s="5" t="s">
        <v>858</v>
      </c>
      <c r="O231" s="4" t="s">
        <v>24</v>
      </c>
      <c r="P231" s="11">
        <v>1</v>
      </c>
      <c r="Q231" s="11">
        <v>1</v>
      </c>
      <c r="R231" s="2" t="s">
        <v>1099</v>
      </c>
      <c r="S231" s="96">
        <v>1</v>
      </c>
      <c r="T231" s="2" t="s">
        <v>1099</v>
      </c>
      <c r="U231" s="1"/>
      <c r="V231" s="1"/>
      <c r="W231" s="29"/>
      <c r="X231" s="29"/>
    </row>
    <row r="232" spans="1:24" ht="48" x14ac:dyDescent="0.25">
      <c r="A232" s="48">
        <v>3</v>
      </c>
      <c r="B232" s="48">
        <v>22</v>
      </c>
      <c r="C232" s="48">
        <v>0</v>
      </c>
      <c r="D232" s="48">
        <v>0</v>
      </c>
      <c r="E232" s="48">
        <v>0</v>
      </c>
      <c r="F232" s="49" t="s">
        <v>1100</v>
      </c>
      <c r="G232" s="18"/>
      <c r="H232" s="18"/>
      <c r="I232" s="18"/>
      <c r="J232" s="18"/>
      <c r="K232" s="18"/>
      <c r="L232" s="18"/>
      <c r="M232" s="18"/>
      <c r="N232" s="18"/>
      <c r="O232" s="18"/>
      <c r="P232" s="19"/>
      <c r="Q232" s="19"/>
      <c r="R232" s="70"/>
      <c r="S232" s="19"/>
      <c r="T232" s="70"/>
      <c r="U232" s="70"/>
      <c r="V232" s="70"/>
      <c r="W232" s="29"/>
      <c r="X232" s="29"/>
    </row>
    <row r="233" spans="1:24" ht="228" x14ac:dyDescent="0.25">
      <c r="A233" s="8">
        <v>3</v>
      </c>
      <c r="B233" s="8">
        <v>22</v>
      </c>
      <c r="C233" s="8">
        <v>1</v>
      </c>
      <c r="D233" s="8">
        <v>0</v>
      </c>
      <c r="E233" s="8">
        <v>0</v>
      </c>
      <c r="F233" s="21" t="s">
        <v>1101</v>
      </c>
      <c r="G233" s="5" t="s">
        <v>1102</v>
      </c>
      <c r="H233" s="10"/>
      <c r="I233" s="10">
        <v>0.5</v>
      </c>
      <c r="J233" s="10">
        <v>0.5</v>
      </c>
      <c r="K233" s="5"/>
      <c r="L233" s="79" t="s">
        <v>780</v>
      </c>
      <c r="M233" s="80">
        <v>65</v>
      </c>
      <c r="N233" s="5" t="s">
        <v>858</v>
      </c>
      <c r="O233" s="4" t="s">
        <v>24</v>
      </c>
      <c r="P233" s="11">
        <v>1</v>
      </c>
      <c r="Q233" s="11"/>
      <c r="R233" s="1" t="s">
        <v>1103</v>
      </c>
      <c r="S233" s="96">
        <v>1</v>
      </c>
      <c r="T233" s="2" t="s">
        <v>1104</v>
      </c>
      <c r="U233" s="1"/>
      <c r="V233" s="1"/>
      <c r="W233" s="29"/>
      <c r="X233" s="29"/>
    </row>
    <row r="234" spans="1:24" ht="96" x14ac:dyDescent="0.25">
      <c r="A234" s="8">
        <v>3</v>
      </c>
      <c r="B234" s="8">
        <v>22</v>
      </c>
      <c r="C234" s="8">
        <v>2</v>
      </c>
      <c r="D234" s="8">
        <v>0</v>
      </c>
      <c r="E234" s="8">
        <v>0</v>
      </c>
      <c r="F234" s="21" t="s">
        <v>1105</v>
      </c>
      <c r="G234" s="5" t="s">
        <v>1030</v>
      </c>
      <c r="H234" s="51">
        <v>1</v>
      </c>
      <c r="I234" s="5">
        <v>1</v>
      </c>
      <c r="J234" s="5">
        <v>1</v>
      </c>
      <c r="K234" s="51">
        <v>3</v>
      </c>
      <c r="L234" s="79" t="s">
        <v>780</v>
      </c>
      <c r="M234" s="74">
        <v>66</v>
      </c>
      <c r="N234" s="5" t="s">
        <v>858</v>
      </c>
      <c r="O234" s="4" t="s">
        <v>24</v>
      </c>
      <c r="P234" s="11">
        <v>1</v>
      </c>
      <c r="Q234" s="11">
        <v>1</v>
      </c>
      <c r="R234" s="2" t="s">
        <v>1106</v>
      </c>
      <c r="S234" s="96">
        <v>1</v>
      </c>
      <c r="T234" s="2" t="s">
        <v>1107</v>
      </c>
      <c r="U234" s="1"/>
      <c r="V234" s="1"/>
      <c r="W234" s="29"/>
      <c r="X234" s="29"/>
    </row>
    <row r="235" spans="1:24" ht="48" x14ac:dyDescent="0.25">
      <c r="A235" s="48">
        <v>3</v>
      </c>
      <c r="B235" s="48">
        <v>23</v>
      </c>
      <c r="C235" s="48">
        <v>0</v>
      </c>
      <c r="D235" s="48">
        <v>0</v>
      </c>
      <c r="E235" s="48">
        <v>0</v>
      </c>
      <c r="F235" s="49" t="s">
        <v>1108</v>
      </c>
      <c r="G235" s="18"/>
      <c r="H235" s="18"/>
      <c r="I235" s="18"/>
      <c r="J235" s="18"/>
      <c r="K235" s="18"/>
      <c r="L235" s="18"/>
      <c r="M235" s="18"/>
      <c r="N235" s="18"/>
      <c r="O235" s="18"/>
      <c r="P235" s="19"/>
      <c r="Q235" s="19"/>
      <c r="R235" s="70"/>
      <c r="S235" s="19"/>
      <c r="T235" s="70"/>
      <c r="U235" s="70"/>
      <c r="V235" s="70"/>
      <c r="W235" s="29"/>
      <c r="X235" s="29"/>
    </row>
    <row r="236" spans="1:24" ht="144" x14ac:dyDescent="0.25">
      <c r="A236" s="8">
        <v>3</v>
      </c>
      <c r="B236" s="8">
        <v>23</v>
      </c>
      <c r="C236" s="8">
        <v>1</v>
      </c>
      <c r="D236" s="8">
        <v>0</v>
      </c>
      <c r="E236" s="8">
        <v>0</v>
      </c>
      <c r="F236" s="21" t="s">
        <v>1109</v>
      </c>
      <c r="G236" s="5" t="s">
        <v>1110</v>
      </c>
      <c r="H236" s="10">
        <v>1</v>
      </c>
      <c r="I236" s="10">
        <v>1</v>
      </c>
      <c r="J236" s="10">
        <v>1</v>
      </c>
      <c r="K236" s="10">
        <v>1</v>
      </c>
      <c r="L236" s="79" t="s">
        <v>780</v>
      </c>
      <c r="M236" s="74">
        <v>68</v>
      </c>
      <c r="N236" s="5" t="s">
        <v>858</v>
      </c>
      <c r="O236" s="4" t="s">
        <v>24</v>
      </c>
      <c r="P236" s="11">
        <v>1</v>
      </c>
      <c r="Q236" s="11">
        <v>1</v>
      </c>
      <c r="R236" s="1" t="s">
        <v>1111</v>
      </c>
      <c r="S236" s="96">
        <v>1</v>
      </c>
      <c r="T236" s="2" t="s">
        <v>1112</v>
      </c>
      <c r="U236" s="1"/>
      <c r="V236" s="1"/>
      <c r="W236" s="29"/>
      <c r="X236" s="29"/>
    </row>
    <row r="237" spans="1:24" ht="132" x14ac:dyDescent="0.25">
      <c r="A237" s="8">
        <v>3</v>
      </c>
      <c r="B237" s="8">
        <v>23</v>
      </c>
      <c r="C237" s="8">
        <v>2</v>
      </c>
      <c r="D237" s="8">
        <v>0</v>
      </c>
      <c r="E237" s="8">
        <v>0</v>
      </c>
      <c r="F237" s="21" t="s">
        <v>1113</v>
      </c>
      <c r="G237" s="5" t="s">
        <v>1114</v>
      </c>
      <c r="H237" s="5">
        <v>1</v>
      </c>
      <c r="I237" s="5"/>
      <c r="J237" s="5">
        <v>1</v>
      </c>
      <c r="K237" s="5"/>
      <c r="L237" s="79" t="s">
        <v>780</v>
      </c>
      <c r="M237" s="80">
        <v>69</v>
      </c>
      <c r="N237" s="5" t="s">
        <v>858</v>
      </c>
      <c r="O237" s="4" t="s">
        <v>24</v>
      </c>
      <c r="P237" s="11">
        <v>1</v>
      </c>
      <c r="Q237" s="11"/>
      <c r="R237" s="43" t="s">
        <v>1115</v>
      </c>
      <c r="S237" s="96">
        <v>1</v>
      </c>
      <c r="T237" s="1" t="s">
        <v>1116</v>
      </c>
      <c r="U237" s="1"/>
      <c r="V237" s="1"/>
      <c r="W237" s="29"/>
      <c r="X237" s="29"/>
    </row>
    <row r="238" spans="1:24" ht="60" x14ac:dyDescent="0.25">
      <c r="A238" s="8">
        <v>3</v>
      </c>
      <c r="B238" s="8">
        <v>23</v>
      </c>
      <c r="C238" s="8">
        <v>3</v>
      </c>
      <c r="D238" s="8">
        <v>0</v>
      </c>
      <c r="E238" s="8">
        <v>0</v>
      </c>
      <c r="F238" s="21" t="s">
        <v>1117</v>
      </c>
      <c r="G238" s="5" t="s">
        <v>1110</v>
      </c>
      <c r="H238" s="10">
        <v>1</v>
      </c>
      <c r="I238" s="10">
        <v>1</v>
      </c>
      <c r="J238" s="10">
        <v>1</v>
      </c>
      <c r="K238" s="10">
        <v>1</v>
      </c>
      <c r="L238" s="79" t="s">
        <v>780</v>
      </c>
      <c r="M238" s="74">
        <v>70</v>
      </c>
      <c r="N238" s="5" t="s">
        <v>858</v>
      </c>
      <c r="O238" s="4" t="s">
        <v>24</v>
      </c>
      <c r="P238" s="11">
        <v>1</v>
      </c>
      <c r="Q238" s="11">
        <v>1</v>
      </c>
      <c r="R238" s="2" t="s">
        <v>1118</v>
      </c>
      <c r="S238" s="96">
        <v>1</v>
      </c>
      <c r="T238" s="2" t="s">
        <v>1119</v>
      </c>
      <c r="U238" s="1"/>
      <c r="V238" s="1"/>
      <c r="W238" s="29"/>
      <c r="X238" s="29"/>
    </row>
    <row r="239" spans="1:24" ht="60" x14ac:dyDescent="0.25">
      <c r="A239" s="48">
        <v>3</v>
      </c>
      <c r="B239" s="48">
        <v>24</v>
      </c>
      <c r="C239" s="48">
        <v>0</v>
      </c>
      <c r="D239" s="48">
        <v>0</v>
      </c>
      <c r="E239" s="48">
        <v>0</v>
      </c>
      <c r="F239" s="49" t="s">
        <v>1120</v>
      </c>
      <c r="G239" s="18"/>
      <c r="H239" s="18"/>
      <c r="I239" s="18"/>
      <c r="J239" s="18"/>
      <c r="K239" s="18"/>
      <c r="L239" s="18"/>
      <c r="M239" s="18"/>
      <c r="N239" s="18"/>
      <c r="O239" s="18"/>
      <c r="P239" s="19"/>
      <c r="Q239" s="19"/>
      <c r="R239" s="70"/>
      <c r="S239" s="19"/>
      <c r="T239" s="70"/>
      <c r="U239" s="70"/>
      <c r="V239" s="70"/>
      <c r="W239" s="29"/>
      <c r="X239" s="29"/>
    </row>
    <row r="240" spans="1:24" ht="72" x14ac:dyDescent="0.25">
      <c r="A240" s="13">
        <v>3</v>
      </c>
      <c r="B240" s="13">
        <v>24</v>
      </c>
      <c r="C240" s="13">
        <v>1</v>
      </c>
      <c r="D240" s="13">
        <v>0</v>
      </c>
      <c r="E240" s="13">
        <v>0</v>
      </c>
      <c r="F240" s="21" t="s">
        <v>1121</v>
      </c>
      <c r="G240" s="5" t="s">
        <v>1122</v>
      </c>
      <c r="H240" s="5">
        <v>6</v>
      </c>
      <c r="I240" s="5">
        <v>6</v>
      </c>
      <c r="J240" s="5">
        <v>6</v>
      </c>
      <c r="K240" s="5">
        <v>6</v>
      </c>
      <c r="L240" s="79" t="s">
        <v>780</v>
      </c>
      <c r="M240" s="74">
        <v>72</v>
      </c>
      <c r="N240" s="5" t="s">
        <v>858</v>
      </c>
      <c r="O240" s="4" t="s">
        <v>24</v>
      </c>
      <c r="P240" s="11">
        <v>0.75</v>
      </c>
      <c r="Q240" s="11">
        <v>1</v>
      </c>
      <c r="R240" s="2" t="s">
        <v>1123</v>
      </c>
      <c r="S240" s="11">
        <v>1</v>
      </c>
      <c r="T240" s="2" t="s">
        <v>1124</v>
      </c>
      <c r="U240" s="1"/>
      <c r="V240" s="1"/>
      <c r="W240" s="29"/>
      <c r="X240" s="29"/>
    </row>
    <row r="241" spans="1:24" ht="60" x14ac:dyDescent="0.25">
      <c r="A241" s="48">
        <v>3</v>
      </c>
      <c r="B241" s="48">
        <v>25</v>
      </c>
      <c r="C241" s="48">
        <v>0</v>
      </c>
      <c r="D241" s="48">
        <v>0</v>
      </c>
      <c r="E241" s="48">
        <v>0</v>
      </c>
      <c r="F241" s="49" t="s">
        <v>1125</v>
      </c>
      <c r="G241" s="18"/>
      <c r="H241" s="18"/>
      <c r="I241" s="18"/>
      <c r="J241" s="18"/>
      <c r="K241" s="18"/>
      <c r="L241" s="18"/>
      <c r="M241" s="18"/>
      <c r="N241" s="18"/>
      <c r="O241" s="18"/>
      <c r="P241" s="19"/>
      <c r="Q241" s="19"/>
      <c r="R241" s="70"/>
      <c r="S241" s="19"/>
      <c r="T241" s="70"/>
      <c r="U241" s="70"/>
      <c r="V241" s="70"/>
      <c r="W241" s="29"/>
      <c r="X241" s="29"/>
    </row>
    <row r="242" spans="1:24" ht="108" x14ac:dyDescent="0.25">
      <c r="A242" s="8">
        <v>3</v>
      </c>
      <c r="B242" s="8">
        <v>25</v>
      </c>
      <c r="C242" s="8">
        <v>1</v>
      </c>
      <c r="D242" s="8">
        <v>0</v>
      </c>
      <c r="E242" s="8">
        <v>0</v>
      </c>
      <c r="F242" s="21" t="s">
        <v>1126</v>
      </c>
      <c r="G242" s="5" t="s">
        <v>1127</v>
      </c>
      <c r="H242" s="10">
        <v>1</v>
      </c>
      <c r="I242" s="10">
        <v>1</v>
      </c>
      <c r="J242" s="10">
        <v>1</v>
      </c>
      <c r="K242" s="10">
        <v>1</v>
      </c>
      <c r="L242" s="79" t="s">
        <v>780</v>
      </c>
      <c r="M242" s="74">
        <v>74</v>
      </c>
      <c r="N242" s="5" t="s">
        <v>858</v>
      </c>
      <c r="O242" s="4" t="s">
        <v>24</v>
      </c>
      <c r="P242" s="11">
        <v>1</v>
      </c>
      <c r="Q242" s="11">
        <v>1</v>
      </c>
      <c r="R242" s="1" t="s">
        <v>1128</v>
      </c>
      <c r="S242" s="11">
        <v>1</v>
      </c>
      <c r="T242" s="2" t="s">
        <v>1129</v>
      </c>
      <c r="U242" s="1"/>
      <c r="V242" s="1"/>
      <c r="W242" s="29"/>
      <c r="X242" s="29"/>
    </row>
    <row r="243" spans="1:24" ht="84" x14ac:dyDescent="0.25">
      <c r="A243" s="8">
        <v>3</v>
      </c>
      <c r="B243" s="8">
        <v>25</v>
      </c>
      <c r="C243" s="8">
        <v>2</v>
      </c>
      <c r="D243" s="8">
        <v>0</v>
      </c>
      <c r="E243" s="8">
        <v>0</v>
      </c>
      <c r="F243" s="21" t="s">
        <v>1130</v>
      </c>
      <c r="G243" s="5" t="s">
        <v>1131</v>
      </c>
      <c r="H243" s="10">
        <v>1</v>
      </c>
      <c r="I243" s="10">
        <v>1</v>
      </c>
      <c r="J243" s="10">
        <v>1</v>
      </c>
      <c r="K243" s="10">
        <v>1</v>
      </c>
      <c r="L243" s="79" t="s">
        <v>780</v>
      </c>
      <c r="M243" s="80">
        <v>75</v>
      </c>
      <c r="N243" s="5" t="s">
        <v>858</v>
      </c>
      <c r="O243" s="4" t="s">
        <v>24</v>
      </c>
      <c r="P243" s="11">
        <v>1</v>
      </c>
      <c r="Q243" s="11">
        <v>1</v>
      </c>
      <c r="R243" s="1" t="s">
        <v>1128</v>
      </c>
      <c r="S243" s="11">
        <v>1</v>
      </c>
      <c r="T243" s="2" t="s">
        <v>1132</v>
      </c>
      <c r="U243" s="1"/>
      <c r="V243" s="1"/>
      <c r="W243" s="29"/>
      <c r="X243" s="29"/>
    </row>
    <row r="244" spans="1:24" ht="72" x14ac:dyDescent="0.25">
      <c r="A244" s="8">
        <v>3</v>
      </c>
      <c r="B244" s="8">
        <v>25</v>
      </c>
      <c r="C244" s="8">
        <v>3</v>
      </c>
      <c r="D244" s="8">
        <v>0</v>
      </c>
      <c r="E244" s="8">
        <v>0</v>
      </c>
      <c r="F244" s="21" t="s">
        <v>1133</v>
      </c>
      <c r="G244" s="5" t="s">
        <v>1134</v>
      </c>
      <c r="H244" s="5"/>
      <c r="I244" s="5"/>
      <c r="J244" s="5">
        <v>1</v>
      </c>
      <c r="K244" s="5"/>
      <c r="L244" s="79" t="s">
        <v>780</v>
      </c>
      <c r="M244" s="74">
        <v>76</v>
      </c>
      <c r="N244" s="5" t="s">
        <v>1135</v>
      </c>
      <c r="O244" s="5" t="s">
        <v>1136</v>
      </c>
      <c r="P244" s="11">
        <v>1</v>
      </c>
      <c r="Q244" s="11"/>
      <c r="R244" s="43" t="s">
        <v>1137</v>
      </c>
      <c r="S244" s="11">
        <v>1</v>
      </c>
      <c r="T244" s="1" t="s">
        <v>1138</v>
      </c>
      <c r="U244" s="1"/>
      <c r="V244" s="1"/>
      <c r="W244" s="29"/>
      <c r="X244" s="29"/>
    </row>
    <row r="245" spans="1:24" ht="36" x14ac:dyDescent="0.25">
      <c r="A245" s="48">
        <v>3</v>
      </c>
      <c r="B245" s="48">
        <v>26</v>
      </c>
      <c r="C245" s="48">
        <v>0</v>
      </c>
      <c r="D245" s="48">
        <v>0</v>
      </c>
      <c r="E245" s="48">
        <v>0</v>
      </c>
      <c r="F245" s="49" t="s">
        <v>1139</v>
      </c>
      <c r="G245" s="18"/>
      <c r="H245" s="18"/>
      <c r="I245" s="18"/>
      <c r="J245" s="18"/>
      <c r="K245" s="18"/>
      <c r="L245" s="18"/>
      <c r="M245" s="18"/>
      <c r="N245" s="18"/>
      <c r="O245" s="18"/>
      <c r="P245" s="19"/>
      <c r="Q245" s="19"/>
      <c r="R245" s="70"/>
      <c r="S245" s="19"/>
      <c r="T245" s="70"/>
      <c r="U245" s="70"/>
      <c r="V245" s="70"/>
      <c r="W245" s="29"/>
      <c r="X245" s="29"/>
    </row>
    <row r="246" spans="1:24" ht="168" x14ac:dyDescent="0.25">
      <c r="A246" s="8">
        <v>3</v>
      </c>
      <c r="B246" s="8">
        <v>26</v>
      </c>
      <c r="C246" s="8">
        <v>1</v>
      </c>
      <c r="D246" s="8">
        <v>0</v>
      </c>
      <c r="E246" s="8">
        <v>0</v>
      </c>
      <c r="F246" s="21" t="s">
        <v>1140</v>
      </c>
      <c r="G246" s="5" t="s">
        <v>1141</v>
      </c>
      <c r="H246" s="5">
        <v>1</v>
      </c>
      <c r="I246" s="5">
        <v>1</v>
      </c>
      <c r="J246" s="5">
        <v>1</v>
      </c>
      <c r="K246" s="5">
        <v>1</v>
      </c>
      <c r="L246" s="79" t="s">
        <v>780</v>
      </c>
      <c r="M246" s="74">
        <v>78</v>
      </c>
      <c r="N246" s="5" t="s">
        <v>858</v>
      </c>
      <c r="O246" s="4" t="s">
        <v>24</v>
      </c>
      <c r="P246" s="11">
        <v>0.75</v>
      </c>
      <c r="Q246" s="11">
        <v>0.25</v>
      </c>
      <c r="R246" s="2" t="s">
        <v>1142</v>
      </c>
      <c r="S246" s="11">
        <v>1</v>
      </c>
      <c r="T246" s="2" t="s">
        <v>1143</v>
      </c>
      <c r="U246" s="1"/>
      <c r="V246" s="1"/>
      <c r="W246" s="29"/>
      <c r="X246" s="29"/>
    </row>
    <row r="247" spans="1:24" ht="120" x14ac:dyDescent="0.25">
      <c r="A247" s="8">
        <v>3</v>
      </c>
      <c r="B247" s="8">
        <v>26</v>
      </c>
      <c r="C247" s="8">
        <v>2</v>
      </c>
      <c r="D247" s="8">
        <v>0</v>
      </c>
      <c r="E247" s="8">
        <v>0</v>
      </c>
      <c r="F247" s="21" t="s">
        <v>1144</v>
      </c>
      <c r="G247" s="5" t="s">
        <v>1145</v>
      </c>
      <c r="H247" s="5"/>
      <c r="I247" s="5">
        <v>1</v>
      </c>
      <c r="J247" s="5"/>
      <c r="K247" s="5">
        <v>1</v>
      </c>
      <c r="L247" s="79" t="s">
        <v>780</v>
      </c>
      <c r="M247" s="80">
        <v>79</v>
      </c>
      <c r="N247" s="5" t="s">
        <v>858</v>
      </c>
      <c r="O247" s="4" t="s">
        <v>24</v>
      </c>
      <c r="P247" s="11"/>
      <c r="Q247" s="11">
        <v>1</v>
      </c>
      <c r="R247" s="2" t="s">
        <v>1146</v>
      </c>
      <c r="S247" s="11">
        <v>1</v>
      </c>
      <c r="T247" s="2" t="s">
        <v>1147</v>
      </c>
      <c r="U247" s="1"/>
      <c r="V247" s="1"/>
      <c r="W247" s="29"/>
      <c r="X247" s="29"/>
    </row>
    <row r="248" spans="1:24" ht="144" x14ac:dyDescent="0.25">
      <c r="A248" s="8">
        <v>3</v>
      </c>
      <c r="B248" s="8">
        <v>26</v>
      </c>
      <c r="C248" s="8">
        <v>3</v>
      </c>
      <c r="D248" s="8">
        <v>0</v>
      </c>
      <c r="E248" s="8">
        <v>0</v>
      </c>
      <c r="F248" s="21" t="s">
        <v>1148</v>
      </c>
      <c r="G248" s="5" t="s">
        <v>1149</v>
      </c>
      <c r="H248" s="10">
        <v>1</v>
      </c>
      <c r="I248" s="10">
        <v>1</v>
      </c>
      <c r="J248" s="10">
        <v>1</v>
      </c>
      <c r="K248" s="10">
        <v>1</v>
      </c>
      <c r="L248" s="79" t="s">
        <v>780</v>
      </c>
      <c r="M248" s="74">
        <v>80</v>
      </c>
      <c r="N248" s="5" t="s">
        <v>858</v>
      </c>
      <c r="O248" s="4" t="s">
        <v>24</v>
      </c>
      <c r="P248" s="11">
        <v>1</v>
      </c>
      <c r="Q248" s="11"/>
      <c r="R248" s="1" t="s">
        <v>958</v>
      </c>
      <c r="S248" s="11">
        <v>1</v>
      </c>
      <c r="T248" s="2" t="s">
        <v>1150</v>
      </c>
      <c r="U248" s="1"/>
      <c r="V248" s="1"/>
      <c r="W248" s="29"/>
      <c r="X248" s="29"/>
    </row>
    <row r="249" spans="1:24" ht="48" x14ac:dyDescent="0.25">
      <c r="A249" s="48">
        <v>3</v>
      </c>
      <c r="B249" s="48">
        <v>27</v>
      </c>
      <c r="C249" s="48">
        <v>0</v>
      </c>
      <c r="D249" s="48">
        <v>0</v>
      </c>
      <c r="E249" s="48">
        <v>0</v>
      </c>
      <c r="F249" s="49" t="s">
        <v>1151</v>
      </c>
      <c r="G249" s="18"/>
      <c r="H249" s="18"/>
      <c r="I249" s="18"/>
      <c r="J249" s="18"/>
      <c r="K249" s="18"/>
      <c r="L249" s="18"/>
      <c r="M249" s="18"/>
      <c r="N249" s="18"/>
      <c r="O249" s="18"/>
      <c r="P249" s="19"/>
      <c r="Q249" s="19"/>
      <c r="R249" s="70"/>
      <c r="S249" s="19"/>
      <c r="T249" s="70"/>
      <c r="U249" s="70"/>
      <c r="V249" s="70"/>
      <c r="W249" s="29"/>
      <c r="X249" s="29"/>
    </row>
    <row r="250" spans="1:24" ht="72" x14ac:dyDescent="0.25">
      <c r="A250" s="8">
        <v>3</v>
      </c>
      <c r="B250" s="8">
        <v>27</v>
      </c>
      <c r="C250" s="8">
        <v>1</v>
      </c>
      <c r="D250" s="8">
        <v>0</v>
      </c>
      <c r="E250" s="8">
        <v>0</v>
      </c>
      <c r="F250" s="99" t="s">
        <v>1152</v>
      </c>
      <c r="G250" s="75" t="s">
        <v>51</v>
      </c>
      <c r="H250" s="75"/>
      <c r="I250" s="75"/>
      <c r="J250" s="75"/>
      <c r="K250" s="75"/>
      <c r="L250" s="79" t="s">
        <v>780</v>
      </c>
      <c r="M250" s="74">
        <v>82</v>
      </c>
      <c r="N250" s="75" t="s">
        <v>858</v>
      </c>
      <c r="O250" s="75" t="s">
        <v>1153</v>
      </c>
      <c r="P250" s="11"/>
      <c r="Q250" s="11"/>
      <c r="R250" s="43"/>
      <c r="S250" s="13"/>
      <c r="T250" s="1"/>
      <c r="U250" s="1"/>
      <c r="V250" s="1"/>
      <c r="W250" s="29"/>
      <c r="X250" s="29"/>
    </row>
    <row r="251" spans="1:24" ht="192" x14ac:dyDescent="0.25">
      <c r="A251" s="8">
        <v>3</v>
      </c>
      <c r="B251" s="8">
        <v>27</v>
      </c>
      <c r="C251" s="8">
        <v>1</v>
      </c>
      <c r="D251" s="8">
        <v>1</v>
      </c>
      <c r="E251" s="8">
        <v>0</v>
      </c>
      <c r="F251" s="30" t="s">
        <v>1154</v>
      </c>
      <c r="G251" s="5" t="s">
        <v>1134</v>
      </c>
      <c r="H251" s="5">
        <v>1</v>
      </c>
      <c r="I251" s="5">
        <v>1</v>
      </c>
      <c r="J251" s="5" t="s">
        <v>15</v>
      </c>
      <c r="K251" s="5"/>
      <c r="L251" s="79" t="s">
        <v>780</v>
      </c>
      <c r="M251" s="80">
        <v>83</v>
      </c>
      <c r="N251" s="5" t="s">
        <v>1155</v>
      </c>
      <c r="O251" s="5" t="s">
        <v>1136</v>
      </c>
      <c r="P251" s="11">
        <v>1</v>
      </c>
      <c r="Q251" s="11"/>
      <c r="R251" s="1" t="s">
        <v>1156</v>
      </c>
      <c r="S251" s="96">
        <v>1</v>
      </c>
      <c r="T251" s="2" t="s">
        <v>1157</v>
      </c>
      <c r="U251" s="1"/>
      <c r="V251" s="1"/>
      <c r="W251" s="29"/>
      <c r="X251" s="29"/>
    </row>
    <row r="252" spans="1:24" ht="156" x14ac:dyDescent="0.25">
      <c r="A252" s="8">
        <v>3</v>
      </c>
      <c r="B252" s="8">
        <v>27</v>
      </c>
      <c r="C252" s="8">
        <v>1</v>
      </c>
      <c r="D252" s="8">
        <v>2</v>
      </c>
      <c r="E252" s="8">
        <v>0</v>
      </c>
      <c r="F252" s="28" t="s">
        <v>1158</v>
      </c>
      <c r="G252" s="5" t="s">
        <v>1134</v>
      </c>
      <c r="H252" s="5">
        <v>1</v>
      </c>
      <c r="I252" s="5"/>
      <c r="J252" s="5">
        <v>1</v>
      </c>
      <c r="K252" s="5"/>
      <c r="L252" s="79" t="s">
        <v>780</v>
      </c>
      <c r="M252" s="74">
        <v>84</v>
      </c>
      <c r="N252" s="5" t="s">
        <v>1159</v>
      </c>
      <c r="O252" s="5" t="s">
        <v>1136</v>
      </c>
      <c r="P252" s="11">
        <v>1</v>
      </c>
      <c r="Q252" s="11"/>
      <c r="R252" s="1" t="s">
        <v>1160</v>
      </c>
      <c r="S252" s="96">
        <v>1</v>
      </c>
      <c r="T252" s="1" t="s">
        <v>1161</v>
      </c>
      <c r="U252" s="1"/>
      <c r="V252" s="1"/>
      <c r="W252" s="29"/>
      <c r="X252" s="29"/>
    </row>
    <row r="253" spans="1:24" ht="168" x14ac:dyDescent="0.25">
      <c r="A253" s="186">
        <v>3</v>
      </c>
      <c r="B253" s="186">
        <v>27</v>
      </c>
      <c r="C253" s="186">
        <v>1</v>
      </c>
      <c r="D253" s="186">
        <v>2</v>
      </c>
      <c r="E253" s="186">
        <v>0</v>
      </c>
      <c r="F253" s="188" t="s">
        <v>1158</v>
      </c>
      <c r="G253" s="131" t="s">
        <v>1134</v>
      </c>
      <c r="H253" s="131">
        <v>1</v>
      </c>
      <c r="I253" s="131"/>
      <c r="J253" s="131">
        <v>1</v>
      </c>
      <c r="K253" s="131"/>
      <c r="L253" s="189" t="s">
        <v>2757</v>
      </c>
      <c r="M253" s="189">
        <v>79</v>
      </c>
      <c r="N253" s="131" t="s">
        <v>1159</v>
      </c>
      <c r="O253" s="131" t="s">
        <v>1136</v>
      </c>
      <c r="P253" s="163">
        <v>1</v>
      </c>
      <c r="Q253" s="163"/>
      <c r="R253" s="194" t="s">
        <v>3370</v>
      </c>
      <c r="S253" s="17">
        <v>1</v>
      </c>
      <c r="T253" s="194" t="s">
        <v>3371</v>
      </c>
      <c r="U253" s="44"/>
      <c r="V253" s="44"/>
    </row>
    <row r="254" spans="1:24" ht="60" x14ac:dyDescent="0.25">
      <c r="A254" s="8">
        <v>3</v>
      </c>
      <c r="B254" s="8">
        <v>27</v>
      </c>
      <c r="C254" s="8">
        <v>1</v>
      </c>
      <c r="D254" s="8">
        <v>3</v>
      </c>
      <c r="E254" s="8">
        <v>0</v>
      </c>
      <c r="F254" s="28" t="s">
        <v>1162</v>
      </c>
      <c r="G254" s="5" t="s">
        <v>861</v>
      </c>
      <c r="H254" s="5">
        <v>1</v>
      </c>
      <c r="I254" s="5"/>
      <c r="J254" s="5" t="s">
        <v>15</v>
      </c>
      <c r="K254" s="5"/>
      <c r="L254" s="79" t="s">
        <v>780</v>
      </c>
      <c r="M254" s="80">
        <v>85</v>
      </c>
      <c r="N254" s="5" t="s">
        <v>1163</v>
      </c>
      <c r="O254" s="5" t="s">
        <v>1136</v>
      </c>
      <c r="P254" s="11">
        <v>1</v>
      </c>
      <c r="Q254" s="11"/>
      <c r="R254" s="1" t="s">
        <v>1156</v>
      </c>
      <c r="S254" s="96">
        <v>1</v>
      </c>
      <c r="T254" s="2" t="s">
        <v>1164</v>
      </c>
      <c r="U254" s="1"/>
      <c r="V254" s="1"/>
      <c r="W254" s="29"/>
      <c r="X254" s="29"/>
    </row>
    <row r="255" spans="1:24" ht="84" x14ac:dyDescent="0.25">
      <c r="A255" s="186">
        <v>3</v>
      </c>
      <c r="B255" s="186">
        <v>27</v>
      </c>
      <c r="C255" s="186">
        <v>1</v>
      </c>
      <c r="D255" s="186">
        <v>3</v>
      </c>
      <c r="E255" s="186">
        <v>0</v>
      </c>
      <c r="F255" s="188" t="s">
        <v>1162</v>
      </c>
      <c r="G255" s="131" t="s">
        <v>861</v>
      </c>
      <c r="H255" s="131">
        <v>1</v>
      </c>
      <c r="I255" s="131"/>
      <c r="J255" s="131" t="s">
        <v>15</v>
      </c>
      <c r="K255" s="131"/>
      <c r="L255" s="189" t="s">
        <v>2757</v>
      </c>
      <c r="M255" s="195">
        <v>80</v>
      </c>
      <c r="N255" s="131" t="s">
        <v>1163</v>
      </c>
      <c r="O255" s="131" t="s">
        <v>1136</v>
      </c>
      <c r="P255" s="163">
        <v>1</v>
      </c>
      <c r="Q255" s="163"/>
      <c r="R255" s="172" t="s">
        <v>2926</v>
      </c>
      <c r="S255" s="17">
        <v>1</v>
      </c>
      <c r="T255" s="194" t="s">
        <v>3372</v>
      </c>
      <c r="U255" s="44"/>
      <c r="V255" s="44"/>
    </row>
    <row r="256" spans="1:24" ht="288" x14ac:dyDescent="0.25">
      <c r="A256" s="8">
        <v>3</v>
      </c>
      <c r="B256" s="8">
        <v>27</v>
      </c>
      <c r="C256" s="8">
        <v>1</v>
      </c>
      <c r="D256" s="8">
        <v>4</v>
      </c>
      <c r="E256" s="8">
        <v>0</v>
      </c>
      <c r="F256" s="21" t="s">
        <v>1165</v>
      </c>
      <c r="G256" s="5" t="s">
        <v>1166</v>
      </c>
      <c r="H256" s="5">
        <v>1</v>
      </c>
      <c r="I256" s="5">
        <v>1</v>
      </c>
      <c r="J256" s="5">
        <v>1</v>
      </c>
      <c r="K256" s="5">
        <v>1</v>
      </c>
      <c r="L256" s="79" t="s">
        <v>780</v>
      </c>
      <c r="M256" s="74">
        <v>86</v>
      </c>
      <c r="N256" s="5" t="s">
        <v>1167</v>
      </c>
      <c r="O256" s="5" t="s">
        <v>1136</v>
      </c>
      <c r="P256" s="11">
        <v>0.35</v>
      </c>
      <c r="Q256" s="11">
        <v>0.65</v>
      </c>
      <c r="R256" s="1" t="s">
        <v>1168</v>
      </c>
      <c r="S256" s="96">
        <v>1</v>
      </c>
      <c r="T256" s="1" t="s">
        <v>1169</v>
      </c>
      <c r="U256" s="1"/>
      <c r="V256" s="1"/>
      <c r="W256" s="29"/>
      <c r="X256" s="29"/>
    </row>
    <row r="257" spans="1:24" ht="156" x14ac:dyDescent="0.25">
      <c r="A257" s="8">
        <v>3</v>
      </c>
      <c r="B257" s="8">
        <v>27</v>
      </c>
      <c r="C257" s="8">
        <v>1</v>
      </c>
      <c r="D257" s="8">
        <v>5</v>
      </c>
      <c r="E257" s="8">
        <v>0</v>
      </c>
      <c r="F257" s="21" t="s">
        <v>1170</v>
      </c>
      <c r="G257" s="5" t="s">
        <v>1134</v>
      </c>
      <c r="H257" s="5"/>
      <c r="I257" s="5">
        <v>1</v>
      </c>
      <c r="J257" s="5"/>
      <c r="K257" s="5">
        <v>1</v>
      </c>
      <c r="L257" s="79" t="s">
        <v>780</v>
      </c>
      <c r="M257" s="80">
        <v>87</v>
      </c>
      <c r="N257" s="5" t="s">
        <v>1171</v>
      </c>
      <c r="O257" s="5" t="s">
        <v>1136</v>
      </c>
      <c r="P257" s="11">
        <v>0.6</v>
      </c>
      <c r="Q257" s="11">
        <v>1</v>
      </c>
      <c r="R257" s="1" t="s">
        <v>1172</v>
      </c>
      <c r="S257" s="96">
        <v>1</v>
      </c>
      <c r="T257" s="1" t="s">
        <v>1173</v>
      </c>
      <c r="U257" s="1"/>
      <c r="V257" s="1"/>
      <c r="W257" s="29"/>
      <c r="X257" s="29"/>
    </row>
    <row r="258" spans="1:24" ht="84" x14ac:dyDescent="0.25">
      <c r="A258" s="186">
        <v>3</v>
      </c>
      <c r="B258" s="186">
        <v>27</v>
      </c>
      <c r="C258" s="186">
        <v>1</v>
      </c>
      <c r="D258" s="186">
        <v>5</v>
      </c>
      <c r="E258" s="186">
        <v>0</v>
      </c>
      <c r="F258" s="117" t="s">
        <v>1170</v>
      </c>
      <c r="G258" s="131" t="s">
        <v>1134</v>
      </c>
      <c r="H258" s="131"/>
      <c r="I258" s="131">
        <v>1</v>
      </c>
      <c r="J258" s="131"/>
      <c r="K258" s="131">
        <v>1</v>
      </c>
      <c r="L258" s="189" t="s">
        <v>2757</v>
      </c>
      <c r="M258" s="189">
        <v>81</v>
      </c>
      <c r="N258" s="131" t="s">
        <v>1171</v>
      </c>
      <c r="O258" s="131" t="s">
        <v>1136</v>
      </c>
      <c r="P258" s="163">
        <v>0.5</v>
      </c>
      <c r="Q258" s="163">
        <v>0.5</v>
      </c>
      <c r="R258" s="194" t="s">
        <v>3373</v>
      </c>
      <c r="S258" s="17">
        <v>1</v>
      </c>
      <c r="T258" s="200" t="s">
        <v>3374</v>
      </c>
      <c r="U258" s="44"/>
      <c r="V258" s="44"/>
    </row>
    <row r="259" spans="1:24" ht="84" x14ac:dyDescent="0.25">
      <c r="A259" s="8">
        <v>3</v>
      </c>
      <c r="B259" s="8">
        <v>27</v>
      </c>
      <c r="C259" s="8">
        <v>1</v>
      </c>
      <c r="D259" s="8">
        <v>6</v>
      </c>
      <c r="E259" s="8">
        <v>0</v>
      </c>
      <c r="F259" s="21" t="s">
        <v>1174</v>
      </c>
      <c r="G259" s="5" t="s">
        <v>1134</v>
      </c>
      <c r="H259" s="5"/>
      <c r="I259" s="5"/>
      <c r="J259" s="5">
        <v>1</v>
      </c>
      <c r="K259" s="5"/>
      <c r="L259" s="79" t="s">
        <v>780</v>
      </c>
      <c r="M259" s="74">
        <v>88</v>
      </c>
      <c r="N259" s="5" t="s">
        <v>1175</v>
      </c>
      <c r="O259" s="5" t="s">
        <v>1136</v>
      </c>
      <c r="P259" s="11">
        <v>0.7</v>
      </c>
      <c r="Q259" s="11">
        <v>0.3</v>
      </c>
      <c r="R259" s="1" t="s">
        <v>1176</v>
      </c>
      <c r="S259" s="96">
        <v>1</v>
      </c>
      <c r="T259" s="1" t="s">
        <v>1176</v>
      </c>
      <c r="U259" s="1"/>
      <c r="V259" s="1"/>
      <c r="W259" s="29"/>
      <c r="X259" s="29"/>
    </row>
    <row r="260" spans="1:24" ht="60" x14ac:dyDescent="0.25">
      <c r="A260" s="8">
        <v>3</v>
      </c>
      <c r="B260" s="8">
        <v>27</v>
      </c>
      <c r="C260" s="8">
        <v>1</v>
      </c>
      <c r="D260" s="8">
        <v>7</v>
      </c>
      <c r="E260" s="8">
        <v>0</v>
      </c>
      <c r="F260" s="21" t="s">
        <v>1177</v>
      </c>
      <c r="G260" s="5" t="s">
        <v>861</v>
      </c>
      <c r="H260" s="5"/>
      <c r="I260" s="5">
        <v>1</v>
      </c>
      <c r="J260" s="5"/>
      <c r="K260" s="5"/>
      <c r="L260" s="79" t="s">
        <v>780</v>
      </c>
      <c r="M260" s="80">
        <v>89</v>
      </c>
      <c r="N260" s="5" t="s">
        <v>854</v>
      </c>
      <c r="O260" s="5" t="s">
        <v>1136</v>
      </c>
      <c r="P260" s="11">
        <v>1</v>
      </c>
      <c r="Q260" s="11"/>
      <c r="R260" s="1" t="s">
        <v>1156</v>
      </c>
      <c r="S260" s="96">
        <v>1</v>
      </c>
      <c r="T260" s="1" t="s">
        <v>1178</v>
      </c>
      <c r="U260" s="1"/>
      <c r="V260" s="1"/>
      <c r="W260" s="29"/>
      <c r="X260" s="29"/>
    </row>
    <row r="261" spans="1:24" ht="76.5" customHeight="1" x14ac:dyDescent="0.25">
      <c r="A261" s="8">
        <v>3</v>
      </c>
      <c r="B261" s="8">
        <v>27</v>
      </c>
      <c r="C261" s="8">
        <v>1</v>
      </c>
      <c r="D261" s="8">
        <v>8</v>
      </c>
      <c r="E261" s="8">
        <v>0</v>
      </c>
      <c r="F261" s="21" t="s">
        <v>1179</v>
      </c>
      <c r="G261" s="5" t="s">
        <v>861</v>
      </c>
      <c r="H261" s="5"/>
      <c r="I261" s="5">
        <v>1</v>
      </c>
      <c r="J261" s="5"/>
      <c r="K261" s="5"/>
      <c r="L261" s="79" t="s">
        <v>780</v>
      </c>
      <c r="M261" s="74">
        <v>90</v>
      </c>
      <c r="N261" s="5" t="s">
        <v>1180</v>
      </c>
      <c r="O261" s="5" t="s">
        <v>1136</v>
      </c>
      <c r="P261" s="11">
        <v>1</v>
      </c>
      <c r="Q261" s="11"/>
      <c r="R261" s="1" t="s">
        <v>920</v>
      </c>
      <c r="S261" s="96">
        <v>1</v>
      </c>
      <c r="T261" s="1" t="s">
        <v>1181</v>
      </c>
      <c r="U261" s="1"/>
      <c r="V261" s="1"/>
      <c r="W261" s="29"/>
      <c r="X261" s="29"/>
    </row>
    <row r="262" spans="1:24" ht="72" x14ac:dyDescent="0.25">
      <c r="A262" s="8">
        <v>3</v>
      </c>
      <c r="B262" s="8">
        <v>27</v>
      </c>
      <c r="C262" s="8">
        <v>1</v>
      </c>
      <c r="D262" s="8">
        <v>9</v>
      </c>
      <c r="E262" s="8">
        <v>0</v>
      </c>
      <c r="F262" s="30" t="s">
        <v>1182</v>
      </c>
      <c r="G262" s="5" t="s">
        <v>861</v>
      </c>
      <c r="H262" s="10"/>
      <c r="I262" s="5">
        <v>1</v>
      </c>
      <c r="J262" s="5" t="s">
        <v>15</v>
      </c>
      <c r="K262" s="10"/>
      <c r="L262" s="79" t="s">
        <v>780</v>
      </c>
      <c r="M262" s="80">
        <v>91</v>
      </c>
      <c r="N262" s="5" t="s">
        <v>1183</v>
      </c>
      <c r="O262" s="5" t="s">
        <v>1136</v>
      </c>
      <c r="P262" s="11">
        <v>1</v>
      </c>
      <c r="Q262" s="11"/>
      <c r="R262" s="1" t="s">
        <v>977</v>
      </c>
      <c r="S262" s="96">
        <v>1</v>
      </c>
      <c r="T262" s="2" t="s">
        <v>1184</v>
      </c>
      <c r="U262" s="1"/>
      <c r="V262" s="1"/>
      <c r="W262" s="29"/>
      <c r="X262" s="29"/>
    </row>
    <row r="263" spans="1:24" ht="108" x14ac:dyDescent="0.25">
      <c r="A263" s="8">
        <v>3</v>
      </c>
      <c r="B263" s="8">
        <v>27</v>
      </c>
      <c r="C263" s="8">
        <v>1</v>
      </c>
      <c r="D263" s="8">
        <v>10</v>
      </c>
      <c r="E263" s="8">
        <v>0</v>
      </c>
      <c r="F263" s="30" t="s">
        <v>1185</v>
      </c>
      <c r="G263" s="5" t="s">
        <v>861</v>
      </c>
      <c r="H263" s="51">
        <v>1</v>
      </c>
      <c r="I263" s="10"/>
      <c r="J263" s="51" t="s">
        <v>15</v>
      </c>
      <c r="K263" s="10"/>
      <c r="L263" s="79" t="s">
        <v>780</v>
      </c>
      <c r="M263" s="74">
        <v>92</v>
      </c>
      <c r="N263" s="5" t="s">
        <v>1186</v>
      </c>
      <c r="O263" s="5" t="s">
        <v>1136</v>
      </c>
      <c r="P263" s="11">
        <v>1</v>
      </c>
      <c r="Q263" s="11"/>
      <c r="R263" s="1" t="s">
        <v>958</v>
      </c>
      <c r="S263" s="96">
        <v>1</v>
      </c>
      <c r="T263" s="2" t="s">
        <v>1187</v>
      </c>
      <c r="U263" s="1"/>
      <c r="V263" s="1"/>
      <c r="W263" s="29"/>
      <c r="X263" s="29"/>
    </row>
    <row r="264" spans="1:24" ht="288" x14ac:dyDescent="0.25">
      <c r="A264" s="8">
        <v>3</v>
      </c>
      <c r="B264" s="8">
        <v>27</v>
      </c>
      <c r="C264" s="8">
        <v>1</v>
      </c>
      <c r="D264" s="8">
        <v>11</v>
      </c>
      <c r="E264" s="8">
        <v>0</v>
      </c>
      <c r="F264" s="30" t="s">
        <v>1188</v>
      </c>
      <c r="G264" s="5" t="s">
        <v>844</v>
      </c>
      <c r="H264" s="10">
        <v>1</v>
      </c>
      <c r="I264" s="10">
        <v>1</v>
      </c>
      <c r="J264" s="10">
        <v>1</v>
      </c>
      <c r="K264" s="10">
        <v>1</v>
      </c>
      <c r="L264" s="79" t="s">
        <v>780</v>
      </c>
      <c r="M264" s="80">
        <v>93</v>
      </c>
      <c r="N264" s="5" t="s">
        <v>858</v>
      </c>
      <c r="O264" s="5" t="s">
        <v>1136</v>
      </c>
      <c r="P264" s="11">
        <v>0.3</v>
      </c>
      <c r="Q264" s="11">
        <v>0.7</v>
      </c>
      <c r="R264" s="1" t="s">
        <v>1189</v>
      </c>
      <c r="S264" s="96">
        <v>1</v>
      </c>
      <c r="T264" s="1" t="s">
        <v>1190</v>
      </c>
      <c r="U264" s="1"/>
      <c r="V264" s="1">
        <v>0</v>
      </c>
      <c r="W264" s="29"/>
      <c r="X264" s="29"/>
    </row>
    <row r="265" spans="1:24" ht="72" x14ac:dyDescent="0.25">
      <c r="A265" s="8">
        <v>3</v>
      </c>
      <c r="B265" s="8">
        <v>27</v>
      </c>
      <c r="C265" s="8">
        <v>1</v>
      </c>
      <c r="D265" s="8">
        <v>12</v>
      </c>
      <c r="E265" s="8">
        <v>0</v>
      </c>
      <c r="F265" s="95" t="s">
        <v>1191</v>
      </c>
      <c r="G265" s="5" t="s">
        <v>1192</v>
      </c>
      <c r="H265" s="5"/>
      <c r="I265" s="51"/>
      <c r="J265" s="5">
        <v>1</v>
      </c>
      <c r="K265" s="5"/>
      <c r="L265" s="79" t="s">
        <v>780</v>
      </c>
      <c r="M265" s="74">
        <v>94</v>
      </c>
      <c r="N265" s="5" t="s">
        <v>1183</v>
      </c>
      <c r="O265" s="5" t="s">
        <v>1136</v>
      </c>
      <c r="P265" s="11">
        <v>1</v>
      </c>
      <c r="Q265" s="11">
        <v>1</v>
      </c>
      <c r="R265" s="1" t="s">
        <v>1193</v>
      </c>
      <c r="S265" s="96">
        <v>1</v>
      </c>
      <c r="T265" s="1" t="s">
        <v>1193</v>
      </c>
      <c r="U265" s="1"/>
      <c r="V265" s="1"/>
      <c r="W265" s="29"/>
      <c r="X265" s="29"/>
    </row>
    <row r="266" spans="1:24" ht="60" x14ac:dyDescent="0.25">
      <c r="A266" s="100">
        <v>3</v>
      </c>
      <c r="B266" s="100">
        <v>27</v>
      </c>
      <c r="C266" s="100">
        <v>2</v>
      </c>
      <c r="D266" s="100">
        <v>0</v>
      </c>
      <c r="E266" s="100">
        <v>0</v>
      </c>
      <c r="F266" s="99" t="s">
        <v>1194</v>
      </c>
      <c r="G266" s="101" t="s">
        <v>51</v>
      </c>
      <c r="H266" s="101"/>
      <c r="I266" s="101"/>
      <c r="J266" s="101"/>
      <c r="K266" s="101"/>
      <c r="L266" s="79" t="s">
        <v>780</v>
      </c>
      <c r="M266" s="80">
        <v>95</v>
      </c>
      <c r="N266" s="101" t="s">
        <v>858</v>
      </c>
      <c r="O266" s="101" t="s">
        <v>1153</v>
      </c>
      <c r="P266" s="101"/>
      <c r="Q266" s="101"/>
      <c r="R266" s="30"/>
      <c r="S266" s="101"/>
      <c r="T266" s="30"/>
      <c r="U266" s="30"/>
      <c r="V266" s="30"/>
      <c r="W266" s="29"/>
      <c r="X266" s="29"/>
    </row>
    <row r="267" spans="1:24" ht="84" x14ac:dyDescent="0.25">
      <c r="A267" s="8">
        <v>3</v>
      </c>
      <c r="B267" s="8">
        <v>27</v>
      </c>
      <c r="C267" s="8">
        <v>2</v>
      </c>
      <c r="D267" s="8">
        <v>1</v>
      </c>
      <c r="E267" s="8">
        <v>0</v>
      </c>
      <c r="F267" s="28" t="s">
        <v>1195</v>
      </c>
      <c r="G267" s="75" t="s">
        <v>840</v>
      </c>
      <c r="H267" s="75"/>
      <c r="I267" s="75">
        <v>1</v>
      </c>
      <c r="J267" s="75"/>
      <c r="K267" s="75"/>
      <c r="L267" s="79" t="s">
        <v>780</v>
      </c>
      <c r="M267" s="74">
        <v>96</v>
      </c>
      <c r="N267" s="5" t="s">
        <v>1196</v>
      </c>
      <c r="O267" s="5" t="s">
        <v>1136</v>
      </c>
      <c r="P267" s="11">
        <v>1</v>
      </c>
      <c r="Q267" s="11"/>
      <c r="R267" s="1" t="s">
        <v>1156</v>
      </c>
      <c r="S267" s="96">
        <v>1</v>
      </c>
      <c r="T267" s="1" t="s">
        <v>1197</v>
      </c>
      <c r="U267" s="1"/>
      <c r="V267" s="1"/>
      <c r="W267" s="29"/>
      <c r="X267" s="29"/>
    </row>
    <row r="268" spans="1:24" ht="192" x14ac:dyDescent="0.25">
      <c r="A268" s="8">
        <v>3</v>
      </c>
      <c r="B268" s="8">
        <v>27</v>
      </c>
      <c r="C268" s="8">
        <v>2</v>
      </c>
      <c r="D268" s="8">
        <v>2</v>
      </c>
      <c r="E268" s="8">
        <v>0</v>
      </c>
      <c r="F268" s="28" t="s">
        <v>1198</v>
      </c>
      <c r="G268" s="75" t="s">
        <v>1199</v>
      </c>
      <c r="H268" s="75"/>
      <c r="I268" s="75"/>
      <c r="J268" s="75">
        <v>1</v>
      </c>
      <c r="K268" s="75"/>
      <c r="L268" s="79" t="s">
        <v>780</v>
      </c>
      <c r="M268" s="80">
        <v>97</v>
      </c>
      <c r="N268" s="5" t="s">
        <v>1196</v>
      </c>
      <c r="O268" s="5" t="s">
        <v>1136</v>
      </c>
      <c r="P268" s="11">
        <v>1</v>
      </c>
      <c r="Q268" s="11"/>
      <c r="R268" s="1" t="s">
        <v>1156</v>
      </c>
      <c r="S268" s="96">
        <v>1</v>
      </c>
      <c r="T268" s="1" t="s">
        <v>1200</v>
      </c>
      <c r="U268" s="1"/>
      <c r="V268" s="1"/>
      <c r="W268" s="29"/>
      <c r="X268" s="29"/>
    </row>
    <row r="269" spans="1:24" ht="60" x14ac:dyDescent="0.25">
      <c r="A269" s="8">
        <v>3</v>
      </c>
      <c r="B269" s="8">
        <v>27</v>
      </c>
      <c r="C269" s="8">
        <v>2</v>
      </c>
      <c r="D269" s="8">
        <v>3</v>
      </c>
      <c r="E269" s="8">
        <v>0</v>
      </c>
      <c r="F269" s="28" t="s">
        <v>1201</v>
      </c>
      <c r="G269" s="5" t="s">
        <v>1192</v>
      </c>
      <c r="H269" s="5"/>
      <c r="I269" s="5">
        <v>1</v>
      </c>
      <c r="J269" s="5"/>
      <c r="K269" s="5"/>
      <c r="L269" s="79" t="s">
        <v>780</v>
      </c>
      <c r="M269" s="74">
        <v>98</v>
      </c>
      <c r="N269" s="5" t="s">
        <v>1202</v>
      </c>
      <c r="O269" s="5" t="s">
        <v>1136</v>
      </c>
      <c r="P269" s="11">
        <v>1</v>
      </c>
      <c r="Q269" s="11"/>
      <c r="R269" s="1" t="s">
        <v>1156</v>
      </c>
      <c r="S269" s="96">
        <v>1</v>
      </c>
      <c r="T269" s="1" t="s">
        <v>1203</v>
      </c>
      <c r="U269" s="1"/>
      <c r="V269" s="1"/>
      <c r="W269" s="29"/>
      <c r="X269" s="29"/>
    </row>
    <row r="270" spans="1:24" ht="216" x14ac:dyDescent="0.25">
      <c r="A270" s="8">
        <v>3</v>
      </c>
      <c r="B270" s="8">
        <v>27</v>
      </c>
      <c r="C270" s="8">
        <v>2</v>
      </c>
      <c r="D270" s="8">
        <v>4</v>
      </c>
      <c r="E270" s="8">
        <v>0</v>
      </c>
      <c r="F270" s="28" t="s">
        <v>1204</v>
      </c>
      <c r="G270" s="5" t="s">
        <v>1134</v>
      </c>
      <c r="H270" s="5">
        <v>1</v>
      </c>
      <c r="I270" s="5" t="s">
        <v>15</v>
      </c>
      <c r="J270" s="5">
        <v>1</v>
      </c>
      <c r="K270" s="5" t="s">
        <v>15</v>
      </c>
      <c r="L270" s="79" t="s">
        <v>780</v>
      </c>
      <c r="M270" s="80">
        <v>99</v>
      </c>
      <c r="N270" s="5" t="s">
        <v>1205</v>
      </c>
      <c r="O270" s="5" t="s">
        <v>1136</v>
      </c>
      <c r="P270" s="11">
        <v>0.7</v>
      </c>
      <c r="Q270" s="11">
        <v>0.3</v>
      </c>
      <c r="R270" s="1" t="s">
        <v>1206</v>
      </c>
      <c r="S270" s="96">
        <v>1</v>
      </c>
      <c r="T270" s="1" t="s">
        <v>1207</v>
      </c>
      <c r="U270" s="1"/>
      <c r="V270" s="1"/>
      <c r="W270" s="29"/>
      <c r="X270" s="29"/>
    </row>
    <row r="271" spans="1:24" ht="192" x14ac:dyDescent="0.25">
      <c r="A271" s="8">
        <v>3</v>
      </c>
      <c r="B271" s="8">
        <v>27</v>
      </c>
      <c r="C271" s="8">
        <v>2</v>
      </c>
      <c r="D271" s="8">
        <v>5</v>
      </c>
      <c r="E271" s="8">
        <v>0</v>
      </c>
      <c r="F271" s="21" t="s">
        <v>1208</v>
      </c>
      <c r="G271" s="5" t="s">
        <v>28</v>
      </c>
      <c r="H271" s="5"/>
      <c r="I271" s="5">
        <v>1</v>
      </c>
      <c r="J271" s="5"/>
      <c r="K271" s="5">
        <v>1</v>
      </c>
      <c r="L271" s="79" t="s">
        <v>780</v>
      </c>
      <c r="M271" s="74">
        <v>100</v>
      </c>
      <c r="N271" s="5" t="s">
        <v>1209</v>
      </c>
      <c r="O271" s="5" t="s">
        <v>1136</v>
      </c>
      <c r="P271" s="11">
        <v>0.7</v>
      </c>
      <c r="Q271" s="11">
        <v>1</v>
      </c>
      <c r="R271" s="1" t="s">
        <v>1210</v>
      </c>
      <c r="S271" s="96">
        <v>1</v>
      </c>
      <c r="T271" s="1" t="s">
        <v>1211</v>
      </c>
      <c r="U271" s="1"/>
      <c r="V271" s="1"/>
      <c r="W271" s="29"/>
      <c r="X271" s="29"/>
    </row>
    <row r="272" spans="1:24" ht="180" x14ac:dyDescent="0.25">
      <c r="A272" s="8">
        <v>3</v>
      </c>
      <c r="B272" s="8">
        <v>27</v>
      </c>
      <c r="C272" s="8">
        <v>2</v>
      </c>
      <c r="D272" s="8">
        <v>6</v>
      </c>
      <c r="E272" s="8">
        <v>0</v>
      </c>
      <c r="F272" s="21" t="s">
        <v>1212</v>
      </c>
      <c r="G272" s="5" t="s">
        <v>28</v>
      </c>
      <c r="H272" s="5"/>
      <c r="I272" s="5">
        <v>1</v>
      </c>
      <c r="J272" s="5">
        <v>1</v>
      </c>
      <c r="K272" s="5"/>
      <c r="L272" s="79" t="s">
        <v>780</v>
      </c>
      <c r="M272" s="80">
        <v>101</v>
      </c>
      <c r="N272" s="5" t="s">
        <v>1213</v>
      </c>
      <c r="O272" s="5" t="s">
        <v>1136</v>
      </c>
      <c r="P272" s="11">
        <v>0.7</v>
      </c>
      <c r="Q272" s="11">
        <v>1</v>
      </c>
      <c r="R272" s="1" t="s">
        <v>1214</v>
      </c>
      <c r="S272" s="13"/>
      <c r="T272" s="1" t="s">
        <v>1215</v>
      </c>
      <c r="U272" s="1"/>
      <c r="V272" s="1"/>
      <c r="W272" s="29"/>
      <c r="X272" s="29"/>
    </row>
    <row r="273" spans="1:24" ht="168" x14ac:dyDescent="0.25">
      <c r="A273" s="8">
        <v>3</v>
      </c>
      <c r="B273" s="8">
        <v>27</v>
      </c>
      <c r="C273" s="8">
        <v>2</v>
      </c>
      <c r="D273" s="8">
        <v>7</v>
      </c>
      <c r="E273" s="8">
        <v>0</v>
      </c>
      <c r="F273" s="21" t="s">
        <v>1216</v>
      </c>
      <c r="G273" s="5" t="s">
        <v>1192</v>
      </c>
      <c r="H273" s="5">
        <v>1</v>
      </c>
      <c r="I273" s="5"/>
      <c r="J273" s="5"/>
      <c r="K273" s="5"/>
      <c r="L273" s="79" t="s">
        <v>780</v>
      </c>
      <c r="M273" s="74">
        <v>102</v>
      </c>
      <c r="N273" s="5" t="s">
        <v>858</v>
      </c>
      <c r="O273" s="5" t="s">
        <v>1136</v>
      </c>
      <c r="P273" s="11">
        <v>1</v>
      </c>
      <c r="Q273" s="11"/>
      <c r="R273" s="1" t="s">
        <v>1156</v>
      </c>
      <c r="S273" s="96">
        <v>1</v>
      </c>
      <c r="T273" s="2" t="s">
        <v>1217</v>
      </c>
      <c r="U273" s="1"/>
      <c r="V273" s="1"/>
      <c r="W273" s="29"/>
      <c r="X273" s="29"/>
    </row>
    <row r="274" spans="1:24" ht="96" x14ac:dyDescent="0.25">
      <c r="A274" s="8">
        <v>3</v>
      </c>
      <c r="B274" s="8">
        <v>27</v>
      </c>
      <c r="C274" s="8">
        <v>2</v>
      </c>
      <c r="D274" s="8">
        <v>8</v>
      </c>
      <c r="E274" s="8">
        <v>0</v>
      </c>
      <c r="F274" s="28" t="s">
        <v>1218</v>
      </c>
      <c r="G274" s="5" t="s">
        <v>1192</v>
      </c>
      <c r="H274" s="5"/>
      <c r="I274" s="5"/>
      <c r="J274" s="5">
        <v>1</v>
      </c>
      <c r="K274" s="5"/>
      <c r="L274" s="79" t="s">
        <v>780</v>
      </c>
      <c r="M274" s="80">
        <v>103</v>
      </c>
      <c r="N274" s="5" t="s">
        <v>1219</v>
      </c>
      <c r="O274" s="5" t="s">
        <v>1136</v>
      </c>
      <c r="P274" s="11">
        <v>1</v>
      </c>
      <c r="Q274" s="11"/>
      <c r="R274" s="1" t="s">
        <v>920</v>
      </c>
      <c r="S274" s="96">
        <v>1</v>
      </c>
      <c r="T274" s="1" t="s">
        <v>1220</v>
      </c>
      <c r="U274" s="1"/>
      <c r="V274" s="1"/>
      <c r="W274" s="29"/>
      <c r="X274" s="29"/>
    </row>
    <row r="275" spans="1:24" ht="108" x14ac:dyDescent="0.25">
      <c r="A275" s="8">
        <v>3</v>
      </c>
      <c r="B275" s="8">
        <v>27</v>
      </c>
      <c r="C275" s="8">
        <v>2</v>
      </c>
      <c r="D275" s="8">
        <v>9</v>
      </c>
      <c r="E275" s="8">
        <v>0</v>
      </c>
      <c r="F275" s="28" t="s">
        <v>1221</v>
      </c>
      <c r="G275" s="5" t="s">
        <v>908</v>
      </c>
      <c r="H275" s="5"/>
      <c r="I275" s="5"/>
      <c r="J275" s="5">
        <v>1</v>
      </c>
      <c r="K275" s="5"/>
      <c r="L275" s="79" t="s">
        <v>780</v>
      </c>
      <c r="M275" s="74">
        <v>104</v>
      </c>
      <c r="N275" s="5" t="s">
        <v>1222</v>
      </c>
      <c r="O275" s="5" t="s">
        <v>1136</v>
      </c>
      <c r="P275" s="11">
        <v>1</v>
      </c>
      <c r="Q275" s="11"/>
      <c r="R275" s="1" t="s">
        <v>958</v>
      </c>
      <c r="S275" s="96">
        <v>1</v>
      </c>
      <c r="T275" s="1" t="s">
        <v>1223</v>
      </c>
      <c r="U275" s="1"/>
      <c r="V275" s="1"/>
      <c r="W275" s="29"/>
      <c r="X275" s="29"/>
    </row>
    <row r="276" spans="1:24" ht="72" x14ac:dyDescent="0.25">
      <c r="A276" s="8">
        <v>3</v>
      </c>
      <c r="B276" s="8">
        <v>27</v>
      </c>
      <c r="C276" s="8">
        <v>3</v>
      </c>
      <c r="D276" s="8">
        <v>0</v>
      </c>
      <c r="E276" s="8">
        <v>0</v>
      </c>
      <c r="F276" s="99" t="s">
        <v>1224</v>
      </c>
      <c r="G276" s="75" t="s">
        <v>51</v>
      </c>
      <c r="H276" s="75"/>
      <c r="I276" s="75"/>
      <c r="J276" s="75"/>
      <c r="K276" s="75"/>
      <c r="L276" s="79" t="s">
        <v>780</v>
      </c>
      <c r="M276" s="80">
        <v>105</v>
      </c>
      <c r="N276" s="75" t="s">
        <v>858</v>
      </c>
      <c r="O276" s="75" t="s">
        <v>1153</v>
      </c>
      <c r="P276" s="11"/>
      <c r="Q276" s="11"/>
      <c r="R276" s="43"/>
      <c r="S276" s="13"/>
      <c r="T276" s="1"/>
      <c r="U276" s="1"/>
      <c r="V276" s="1"/>
      <c r="W276" s="29"/>
      <c r="X276" s="29"/>
    </row>
    <row r="277" spans="1:24" ht="360" x14ac:dyDescent="0.25">
      <c r="A277" s="8">
        <v>3</v>
      </c>
      <c r="B277" s="8">
        <v>27</v>
      </c>
      <c r="C277" s="8">
        <v>3</v>
      </c>
      <c r="D277" s="8">
        <v>1</v>
      </c>
      <c r="E277" s="8">
        <v>0</v>
      </c>
      <c r="F277" s="30" t="s">
        <v>1225</v>
      </c>
      <c r="G277" s="75" t="s">
        <v>1226</v>
      </c>
      <c r="H277" s="54">
        <v>1</v>
      </c>
      <c r="I277" s="54">
        <v>1</v>
      </c>
      <c r="J277" s="54">
        <v>1</v>
      </c>
      <c r="K277" s="54">
        <v>1</v>
      </c>
      <c r="L277" s="79" t="s">
        <v>780</v>
      </c>
      <c r="M277" s="74">
        <v>106</v>
      </c>
      <c r="N277" s="75" t="s">
        <v>1227</v>
      </c>
      <c r="O277" s="5" t="s">
        <v>1136</v>
      </c>
      <c r="P277" s="11">
        <v>1</v>
      </c>
      <c r="Q277" s="11">
        <v>0</v>
      </c>
      <c r="R277" s="42" t="s">
        <v>1228</v>
      </c>
      <c r="S277" s="96">
        <v>1</v>
      </c>
      <c r="T277" s="1" t="s">
        <v>1229</v>
      </c>
      <c r="U277" s="1"/>
      <c r="V277" s="1"/>
      <c r="W277" s="29"/>
      <c r="X277" s="29"/>
    </row>
    <row r="278" spans="1:24" ht="372" x14ac:dyDescent="0.25">
      <c r="A278" s="8">
        <v>3</v>
      </c>
      <c r="B278" s="8">
        <v>27</v>
      </c>
      <c r="C278" s="8">
        <v>3</v>
      </c>
      <c r="D278" s="8">
        <v>2</v>
      </c>
      <c r="E278" s="8">
        <v>0</v>
      </c>
      <c r="F278" s="30" t="s">
        <v>1230</v>
      </c>
      <c r="G278" s="75" t="s">
        <v>1226</v>
      </c>
      <c r="H278" s="54">
        <v>1</v>
      </c>
      <c r="I278" s="54">
        <v>1</v>
      </c>
      <c r="J278" s="54">
        <v>1</v>
      </c>
      <c r="K278" s="54">
        <v>1</v>
      </c>
      <c r="L278" s="79" t="s">
        <v>780</v>
      </c>
      <c r="M278" s="80">
        <v>107</v>
      </c>
      <c r="N278" s="75" t="s">
        <v>1231</v>
      </c>
      <c r="O278" s="5" t="s">
        <v>1136</v>
      </c>
      <c r="P278" s="11">
        <v>0.8</v>
      </c>
      <c r="Q278" s="11">
        <v>0.05</v>
      </c>
      <c r="R278" s="1" t="s">
        <v>1232</v>
      </c>
      <c r="S278" s="96">
        <v>0.85</v>
      </c>
      <c r="T278" s="1" t="s">
        <v>1233</v>
      </c>
      <c r="U278" s="1"/>
      <c r="V278" s="1"/>
      <c r="W278" s="29"/>
      <c r="X278" s="29"/>
    </row>
    <row r="279" spans="1:24" ht="216" x14ac:dyDescent="0.25">
      <c r="A279" s="8">
        <v>3</v>
      </c>
      <c r="B279" s="8">
        <v>27</v>
      </c>
      <c r="C279" s="8">
        <v>3</v>
      </c>
      <c r="D279" s="8">
        <v>3</v>
      </c>
      <c r="E279" s="8">
        <v>0</v>
      </c>
      <c r="F279" s="30" t="s">
        <v>1234</v>
      </c>
      <c r="G279" s="75" t="s">
        <v>1226</v>
      </c>
      <c r="H279" s="54">
        <v>1</v>
      </c>
      <c r="I279" s="54">
        <v>1</v>
      </c>
      <c r="J279" s="54">
        <v>1</v>
      </c>
      <c r="K279" s="54">
        <v>1</v>
      </c>
      <c r="L279" s="79" t="s">
        <v>780</v>
      </c>
      <c r="M279" s="74">
        <v>108</v>
      </c>
      <c r="N279" s="75" t="s">
        <v>858</v>
      </c>
      <c r="O279" s="5" t="s">
        <v>1136</v>
      </c>
      <c r="P279" s="11">
        <v>0.8</v>
      </c>
      <c r="Q279" s="11">
        <v>0.2</v>
      </c>
      <c r="R279" s="1" t="s">
        <v>1235</v>
      </c>
      <c r="S279" s="76">
        <v>1</v>
      </c>
      <c r="T279" s="1" t="s">
        <v>1236</v>
      </c>
      <c r="U279" s="1"/>
      <c r="V279" s="1"/>
      <c r="W279" s="29"/>
      <c r="X279" s="29"/>
    </row>
    <row r="280" spans="1:24" ht="252" x14ac:dyDescent="0.25">
      <c r="A280" s="8">
        <v>3</v>
      </c>
      <c r="B280" s="8">
        <v>27</v>
      </c>
      <c r="C280" s="8">
        <v>3</v>
      </c>
      <c r="D280" s="8">
        <v>4</v>
      </c>
      <c r="E280" s="8">
        <v>0</v>
      </c>
      <c r="F280" s="30" t="s">
        <v>1237</v>
      </c>
      <c r="G280" s="75" t="s">
        <v>1226</v>
      </c>
      <c r="H280" s="54">
        <v>1</v>
      </c>
      <c r="I280" s="54">
        <v>1</v>
      </c>
      <c r="J280" s="54">
        <v>1</v>
      </c>
      <c r="K280" s="54">
        <v>1</v>
      </c>
      <c r="L280" s="79" t="s">
        <v>780</v>
      </c>
      <c r="M280" s="80">
        <v>109</v>
      </c>
      <c r="N280" s="75" t="s">
        <v>1238</v>
      </c>
      <c r="O280" s="5" t="s">
        <v>1136</v>
      </c>
      <c r="P280" s="11">
        <v>0.4</v>
      </c>
      <c r="Q280" s="11">
        <v>0</v>
      </c>
      <c r="R280" s="1" t="s">
        <v>1239</v>
      </c>
      <c r="S280" s="96">
        <v>0</v>
      </c>
      <c r="T280" s="1" t="s">
        <v>1240</v>
      </c>
      <c r="U280" s="1" t="s">
        <v>1241</v>
      </c>
      <c r="V280" s="1" t="s">
        <v>1242</v>
      </c>
      <c r="W280" s="29"/>
      <c r="X280" s="29"/>
    </row>
    <row r="281" spans="1:24" ht="60" x14ac:dyDescent="0.25">
      <c r="A281" s="8">
        <v>3</v>
      </c>
      <c r="B281" s="8">
        <v>27</v>
      </c>
      <c r="C281" s="8">
        <v>3</v>
      </c>
      <c r="D281" s="8">
        <v>5</v>
      </c>
      <c r="E281" s="8">
        <v>0</v>
      </c>
      <c r="F281" s="30" t="s">
        <v>1243</v>
      </c>
      <c r="G281" s="75" t="s">
        <v>1226</v>
      </c>
      <c r="H281" s="54">
        <v>1</v>
      </c>
      <c r="I281" s="54">
        <v>1</v>
      </c>
      <c r="J281" s="54">
        <v>1</v>
      </c>
      <c r="K281" s="54">
        <v>1</v>
      </c>
      <c r="L281" s="79" t="s">
        <v>780</v>
      </c>
      <c r="M281" s="74">
        <v>110</v>
      </c>
      <c r="N281" s="75" t="s">
        <v>864</v>
      </c>
      <c r="O281" s="5" t="s">
        <v>1136</v>
      </c>
      <c r="P281" s="11">
        <v>1</v>
      </c>
      <c r="Q281" s="11"/>
      <c r="R281" s="1" t="s">
        <v>1156</v>
      </c>
      <c r="S281" s="96">
        <v>1</v>
      </c>
      <c r="T281" s="1" t="s">
        <v>1244</v>
      </c>
      <c r="U281" s="1"/>
      <c r="V281" s="1"/>
      <c r="W281" s="29"/>
      <c r="X281" s="29"/>
    </row>
    <row r="282" spans="1:24" ht="276" x14ac:dyDescent="0.25">
      <c r="A282" s="8">
        <v>3</v>
      </c>
      <c r="B282" s="8">
        <v>27</v>
      </c>
      <c r="C282" s="8">
        <v>3</v>
      </c>
      <c r="D282" s="8">
        <v>6</v>
      </c>
      <c r="E282" s="8">
        <v>0</v>
      </c>
      <c r="F282" s="30" t="s">
        <v>1245</v>
      </c>
      <c r="G282" s="75" t="s">
        <v>1226</v>
      </c>
      <c r="H282" s="54">
        <v>1</v>
      </c>
      <c r="I282" s="54">
        <v>1</v>
      </c>
      <c r="J282" s="54">
        <v>1</v>
      </c>
      <c r="K282" s="54">
        <v>1</v>
      </c>
      <c r="L282" s="79" t="s">
        <v>780</v>
      </c>
      <c r="M282" s="80">
        <v>111</v>
      </c>
      <c r="N282" s="75" t="s">
        <v>1246</v>
      </c>
      <c r="O282" s="5" t="s">
        <v>1136</v>
      </c>
      <c r="P282" s="11">
        <v>0.2</v>
      </c>
      <c r="Q282" s="11">
        <v>0.4</v>
      </c>
      <c r="R282" s="42" t="s">
        <v>1247</v>
      </c>
      <c r="S282" s="96">
        <v>0.6</v>
      </c>
      <c r="T282" s="1" t="s">
        <v>1248</v>
      </c>
      <c r="U282" s="1" t="s">
        <v>1249</v>
      </c>
      <c r="V282" s="1" t="s">
        <v>1250</v>
      </c>
      <c r="W282" s="29"/>
      <c r="X282" s="29"/>
    </row>
    <row r="283" spans="1:24" ht="144" x14ac:dyDescent="0.25">
      <c r="A283" s="8">
        <v>3</v>
      </c>
      <c r="B283" s="8">
        <v>27</v>
      </c>
      <c r="C283" s="8">
        <v>3</v>
      </c>
      <c r="D283" s="8">
        <v>7</v>
      </c>
      <c r="E283" s="8">
        <v>0</v>
      </c>
      <c r="F283" s="28" t="s">
        <v>1251</v>
      </c>
      <c r="G283" s="5" t="s">
        <v>844</v>
      </c>
      <c r="H283" s="10"/>
      <c r="I283" s="10"/>
      <c r="J283" s="5">
        <v>1</v>
      </c>
      <c r="K283" s="10"/>
      <c r="L283" s="79" t="s">
        <v>780</v>
      </c>
      <c r="M283" s="74">
        <v>112</v>
      </c>
      <c r="N283" s="5" t="s">
        <v>858</v>
      </c>
      <c r="O283" s="5" t="s">
        <v>1136</v>
      </c>
      <c r="P283" s="11">
        <v>0.2</v>
      </c>
      <c r="Q283" s="11"/>
      <c r="R283" s="43" t="s">
        <v>1252</v>
      </c>
      <c r="S283" s="96">
        <v>0</v>
      </c>
      <c r="T283" s="1" t="s">
        <v>1253</v>
      </c>
      <c r="U283" s="1" t="s">
        <v>1254</v>
      </c>
      <c r="V283" s="1" t="s">
        <v>1255</v>
      </c>
      <c r="W283" s="29"/>
      <c r="X283" s="29"/>
    </row>
    <row r="284" spans="1:24" ht="409.5" x14ac:dyDescent="0.25">
      <c r="A284" s="8">
        <v>3</v>
      </c>
      <c r="B284" s="8">
        <v>27</v>
      </c>
      <c r="C284" s="8">
        <v>4</v>
      </c>
      <c r="D284" s="8">
        <v>0</v>
      </c>
      <c r="E284" s="8">
        <v>0</v>
      </c>
      <c r="F284" s="21" t="s">
        <v>1256</v>
      </c>
      <c r="G284" s="5" t="s">
        <v>1061</v>
      </c>
      <c r="H284" s="10">
        <v>1</v>
      </c>
      <c r="I284" s="10">
        <v>1</v>
      </c>
      <c r="J284" s="10">
        <v>1</v>
      </c>
      <c r="K284" s="10">
        <v>1</v>
      </c>
      <c r="L284" s="79" t="s">
        <v>780</v>
      </c>
      <c r="M284" s="80">
        <v>113</v>
      </c>
      <c r="N284" s="5" t="s">
        <v>1257</v>
      </c>
      <c r="O284" s="5" t="s">
        <v>1136</v>
      </c>
      <c r="P284" s="11">
        <v>1</v>
      </c>
      <c r="Q284" s="11">
        <v>1</v>
      </c>
      <c r="R284" s="1" t="s">
        <v>1258</v>
      </c>
      <c r="S284" s="96">
        <v>1</v>
      </c>
      <c r="T284" s="1" t="s">
        <v>1259</v>
      </c>
      <c r="U284" s="1"/>
      <c r="V284" s="1"/>
      <c r="W284" s="29"/>
      <c r="X284" s="29"/>
    </row>
    <row r="285" spans="1:24" ht="409.5" x14ac:dyDescent="0.25">
      <c r="A285" s="8">
        <v>3</v>
      </c>
      <c r="B285" s="8">
        <v>27</v>
      </c>
      <c r="C285" s="8">
        <v>4</v>
      </c>
      <c r="D285" s="8">
        <v>0</v>
      </c>
      <c r="E285" s="8">
        <v>0</v>
      </c>
      <c r="F285" s="21"/>
      <c r="G285" s="5"/>
      <c r="H285" s="10"/>
      <c r="I285" s="10"/>
      <c r="J285" s="10"/>
      <c r="K285" s="10"/>
      <c r="L285" s="79" t="s">
        <v>780</v>
      </c>
      <c r="M285" s="74">
        <v>114</v>
      </c>
      <c r="N285" s="5" t="s">
        <v>1257</v>
      </c>
      <c r="O285" s="13"/>
      <c r="P285" s="96">
        <v>1</v>
      </c>
      <c r="Q285" s="96"/>
      <c r="R285" s="43"/>
      <c r="S285" s="13"/>
      <c r="T285" s="1" t="s">
        <v>1260</v>
      </c>
      <c r="U285" s="1"/>
      <c r="V285" s="1"/>
      <c r="W285" s="29"/>
      <c r="X285" s="29"/>
    </row>
    <row r="286" spans="1:24" ht="312" x14ac:dyDescent="0.25">
      <c r="A286" s="8">
        <v>3</v>
      </c>
      <c r="B286" s="8">
        <v>27</v>
      </c>
      <c r="C286" s="8">
        <v>4</v>
      </c>
      <c r="D286" s="8">
        <v>0</v>
      </c>
      <c r="E286" s="8">
        <v>0</v>
      </c>
      <c r="F286" s="21"/>
      <c r="G286" s="5"/>
      <c r="H286" s="10"/>
      <c r="I286" s="10"/>
      <c r="J286" s="10"/>
      <c r="K286" s="10"/>
      <c r="L286" s="79" t="s">
        <v>780</v>
      </c>
      <c r="M286" s="80">
        <v>115</v>
      </c>
      <c r="N286" s="5" t="s">
        <v>1257</v>
      </c>
      <c r="O286" s="13"/>
      <c r="P286" s="13"/>
      <c r="Q286" s="13"/>
      <c r="R286" s="43"/>
      <c r="S286" s="13"/>
      <c r="T286" s="1" t="s">
        <v>1261</v>
      </c>
      <c r="U286" s="1"/>
      <c r="V286" s="1"/>
      <c r="W286" s="29"/>
      <c r="X286" s="29"/>
    </row>
    <row r="287" spans="1:24" ht="288" x14ac:dyDescent="0.25">
      <c r="A287" s="8">
        <v>3</v>
      </c>
      <c r="B287" s="8">
        <v>27</v>
      </c>
      <c r="C287" s="8">
        <v>4</v>
      </c>
      <c r="D287" s="8">
        <v>0</v>
      </c>
      <c r="E287" s="8">
        <v>0</v>
      </c>
      <c r="F287" s="21"/>
      <c r="G287" s="5"/>
      <c r="H287" s="10"/>
      <c r="I287" s="10"/>
      <c r="J287" s="10"/>
      <c r="K287" s="10"/>
      <c r="L287" s="79" t="s">
        <v>780</v>
      </c>
      <c r="M287" s="74">
        <v>116</v>
      </c>
      <c r="N287" s="5" t="s">
        <v>1257</v>
      </c>
      <c r="O287" s="13"/>
      <c r="P287" s="13"/>
      <c r="Q287" s="13"/>
      <c r="R287" s="43"/>
      <c r="S287" s="13"/>
      <c r="T287" s="1" t="s">
        <v>1262</v>
      </c>
      <c r="U287" s="1"/>
      <c r="V287" s="1"/>
      <c r="W287" s="29"/>
      <c r="X287" s="29"/>
    </row>
    <row r="288" spans="1:24" ht="396" x14ac:dyDescent="0.25">
      <c r="A288" s="8">
        <v>3</v>
      </c>
      <c r="B288" s="8">
        <v>27</v>
      </c>
      <c r="C288" s="8">
        <v>4</v>
      </c>
      <c r="D288" s="8">
        <v>0</v>
      </c>
      <c r="E288" s="8">
        <v>0</v>
      </c>
      <c r="F288" s="21"/>
      <c r="G288" s="5"/>
      <c r="H288" s="10"/>
      <c r="I288" s="10"/>
      <c r="J288" s="10"/>
      <c r="K288" s="10"/>
      <c r="L288" s="79" t="s">
        <v>780</v>
      </c>
      <c r="M288" s="80">
        <v>117</v>
      </c>
      <c r="N288" s="5" t="s">
        <v>1257</v>
      </c>
      <c r="O288" s="13"/>
      <c r="P288" s="13"/>
      <c r="Q288" s="13"/>
      <c r="R288" s="43"/>
      <c r="S288" s="13"/>
      <c r="T288" s="1" t="s">
        <v>1263</v>
      </c>
      <c r="U288" s="1"/>
      <c r="V288" s="1"/>
      <c r="W288" s="29"/>
      <c r="X288" s="29"/>
    </row>
    <row r="289" spans="1:24" ht="360" x14ac:dyDescent="0.25">
      <c r="A289" s="8">
        <v>3</v>
      </c>
      <c r="B289" s="8">
        <v>27</v>
      </c>
      <c r="C289" s="8">
        <v>4</v>
      </c>
      <c r="D289" s="8">
        <v>0</v>
      </c>
      <c r="E289" s="8">
        <v>0</v>
      </c>
      <c r="F289" s="21"/>
      <c r="G289" s="5"/>
      <c r="H289" s="10"/>
      <c r="I289" s="10"/>
      <c r="J289" s="10"/>
      <c r="K289" s="10"/>
      <c r="L289" s="79" t="s">
        <v>780</v>
      </c>
      <c r="M289" s="74">
        <v>118</v>
      </c>
      <c r="N289" s="5" t="s">
        <v>1257</v>
      </c>
      <c r="O289" s="13"/>
      <c r="P289" s="13"/>
      <c r="Q289" s="13"/>
      <c r="R289" s="43"/>
      <c r="S289" s="13"/>
      <c r="T289" s="1" t="str">
        <f>+R284</f>
        <v>#25.  Gobierno Digital en la era de Gobierno Abiero.  Virtual del 12 al 23 de setiembre y presencial de 3 a 7 de octubre de 2016.  asistió Set Durán. Ofrecido en México.
#26 Innovación, modernización y transparencia en la administración pública. Se realizó : fase virtual del 6 al 30 de ooctubre de 2016 y la fase presencial del 7 al 11 de noviembre de 2016. Asistió el Sr. Set Durán Carrión. Realizado en Uruguay.#28.  Catalogación de Materiales Cinematográficos.  del 14 al 18 de noviembre de 2016, participó Rosibel Barboza Quirós.  #29  Programa sobre Mejores P´racticas en contratación pública en Costa Rica del 14 de noviembre al 05 de diciembre de 2016, asisitió Marianela Calderón Rivera.
#27 Escuela de Archivo para iberoamerica, del 2 al 30 de noviembre de 2016  Asistió Liliiana González. Realizado en España.</v>
      </c>
      <c r="U289" s="1"/>
      <c r="V289" s="1"/>
      <c r="W289" s="29"/>
      <c r="X289" s="29"/>
    </row>
    <row r="290" spans="1:24" ht="264" x14ac:dyDescent="0.25">
      <c r="A290" s="8">
        <v>3</v>
      </c>
      <c r="B290" s="8">
        <v>27</v>
      </c>
      <c r="C290" s="8">
        <v>5</v>
      </c>
      <c r="D290" s="8">
        <v>0</v>
      </c>
      <c r="E290" s="8">
        <v>0</v>
      </c>
      <c r="F290" s="21" t="s">
        <v>1264</v>
      </c>
      <c r="G290" s="5" t="s">
        <v>1265</v>
      </c>
      <c r="H290" s="10">
        <v>1</v>
      </c>
      <c r="I290" s="10">
        <v>1</v>
      </c>
      <c r="J290" s="10">
        <v>1</v>
      </c>
      <c r="K290" s="10">
        <v>1</v>
      </c>
      <c r="L290" s="79" t="s">
        <v>780</v>
      </c>
      <c r="M290" s="80">
        <v>119</v>
      </c>
      <c r="N290" s="5" t="s">
        <v>858</v>
      </c>
      <c r="O290" s="5" t="s">
        <v>1136</v>
      </c>
      <c r="P290" s="11">
        <v>1</v>
      </c>
      <c r="Q290" s="11">
        <v>1</v>
      </c>
      <c r="R290" s="1" t="s">
        <v>1266</v>
      </c>
      <c r="S290" s="96">
        <v>1</v>
      </c>
      <c r="T290" s="1" t="s">
        <v>1266</v>
      </c>
      <c r="U290" s="1"/>
      <c r="V290" s="1"/>
      <c r="W290" s="29"/>
      <c r="X290" s="29"/>
    </row>
    <row r="291" spans="1:24" ht="409.5" x14ac:dyDescent="0.25">
      <c r="A291" s="8">
        <v>3</v>
      </c>
      <c r="B291" s="8">
        <v>27</v>
      </c>
      <c r="C291" s="8">
        <v>6</v>
      </c>
      <c r="D291" s="8">
        <v>0</v>
      </c>
      <c r="E291" s="8">
        <v>0</v>
      </c>
      <c r="F291" s="21" t="s">
        <v>1267</v>
      </c>
      <c r="G291" s="5" t="s">
        <v>1268</v>
      </c>
      <c r="H291" s="10">
        <v>1</v>
      </c>
      <c r="I291" s="10">
        <v>1</v>
      </c>
      <c r="J291" s="10">
        <v>1</v>
      </c>
      <c r="K291" s="10">
        <v>1</v>
      </c>
      <c r="L291" s="79" t="s">
        <v>780</v>
      </c>
      <c r="M291" s="74">
        <v>120</v>
      </c>
      <c r="N291" s="5" t="s">
        <v>858</v>
      </c>
      <c r="O291" s="5" t="s">
        <v>1136</v>
      </c>
      <c r="P291" s="11">
        <v>1</v>
      </c>
      <c r="Q291" s="11">
        <v>1</v>
      </c>
      <c r="R291" s="1" t="s">
        <v>1269</v>
      </c>
      <c r="S291" s="96">
        <v>1</v>
      </c>
      <c r="T291" s="1" t="s">
        <v>1270</v>
      </c>
      <c r="U291" s="1"/>
      <c r="V291" s="1"/>
      <c r="W291" s="29"/>
      <c r="X291" s="29"/>
    </row>
    <row r="292" spans="1:24" ht="36" x14ac:dyDescent="0.25">
      <c r="A292" s="48">
        <v>3</v>
      </c>
      <c r="B292" s="48">
        <v>28</v>
      </c>
      <c r="C292" s="48">
        <v>0</v>
      </c>
      <c r="D292" s="48">
        <v>0</v>
      </c>
      <c r="E292" s="48">
        <v>0</v>
      </c>
      <c r="F292" s="49" t="s">
        <v>1271</v>
      </c>
      <c r="G292" s="18"/>
      <c r="H292" s="18"/>
      <c r="I292" s="18"/>
      <c r="J292" s="18"/>
      <c r="K292" s="18"/>
      <c r="L292" s="18"/>
      <c r="M292" s="18"/>
      <c r="N292" s="18"/>
      <c r="O292" s="18"/>
      <c r="P292" s="19"/>
      <c r="Q292" s="19"/>
      <c r="R292" s="70"/>
      <c r="S292" s="19"/>
      <c r="T292" s="70"/>
      <c r="U292" s="70"/>
      <c r="V292" s="70"/>
      <c r="W292" s="29"/>
      <c r="X292" s="29"/>
    </row>
    <row r="293" spans="1:24" ht="60" x14ac:dyDescent="0.25">
      <c r="A293" s="8">
        <v>3</v>
      </c>
      <c r="B293" s="8">
        <v>28</v>
      </c>
      <c r="C293" s="8">
        <v>1</v>
      </c>
      <c r="D293" s="8">
        <v>0</v>
      </c>
      <c r="E293" s="8">
        <v>0</v>
      </c>
      <c r="F293" s="21" t="s">
        <v>1272</v>
      </c>
      <c r="G293" s="5" t="s">
        <v>1273</v>
      </c>
      <c r="H293" s="10">
        <v>1</v>
      </c>
      <c r="I293" s="10">
        <v>1</v>
      </c>
      <c r="J293" s="10">
        <v>1</v>
      </c>
      <c r="K293" s="10">
        <v>1</v>
      </c>
      <c r="L293" s="79" t="s">
        <v>780</v>
      </c>
      <c r="M293" s="74">
        <v>122</v>
      </c>
      <c r="N293" s="5" t="s">
        <v>1011</v>
      </c>
      <c r="O293" s="4" t="s">
        <v>1274</v>
      </c>
      <c r="P293" s="11">
        <v>1</v>
      </c>
      <c r="Q293" s="11">
        <v>1</v>
      </c>
      <c r="R293" s="2" t="s">
        <v>1275</v>
      </c>
      <c r="S293" s="11">
        <v>1</v>
      </c>
      <c r="T293" s="2" t="s">
        <v>1275</v>
      </c>
      <c r="U293" s="43"/>
      <c r="V293" s="43"/>
      <c r="W293" s="29"/>
      <c r="X293" s="29"/>
    </row>
    <row r="294" spans="1:24" ht="60" x14ac:dyDescent="0.25">
      <c r="A294" s="8">
        <v>3</v>
      </c>
      <c r="B294" s="8">
        <v>28</v>
      </c>
      <c r="C294" s="8">
        <v>2</v>
      </c>
      <c r="D294" s="8">
        <v>0</v>
      </c>
      <c r="E294" s="8">
        <v>0</v>
      </c>
      <c r="F294" s="21" t="s">
        <v>1276</v>
      </c>
      <c r="G294" s="5" t="s">
        <v>1277</v>
      </c>
      <c r="H294" s="10">
        <v>1</v>
      </c>
      <c r="I294" s="10">
        <v>1</v>
      </c>
      <c r="J294" s="10">
        <v>1</v>
      </c>
      <c r="K294" s="10">
        <v>1</v>
      </c>
      <c r="L294" s="79" t="s">
        <v>780</v>
      </c>
      <c r="M294" s="80">
        <v>123</v>
      </c>
      <c r="N294" s="5" t="s">
        <v>1011</v>
      </c>
      <c r="O294" s="4" t="s">
        <v>1274</v>
      </c>
      <c r="P294" s="11">
        <v>1</v>
      </c>
      <c r="Q294" s="11">
        <v>1</v>
      </c>
      <c r="R294" s="2" t="s">
        <v>1278</v>
      </c>
      <c r="S294" s="11">
        <v>1</v>
      </c>
      <c r="T294" s="2" t="s">
        <v>1279</v>
      </c>
      <c r="U294" s="43"/>
      <c r="V294" s="43"/>
      <c r="W294" s="29"/>
      <c r="X294" s="29"/>
    </row>
    <row r="295" spans="1:24" ht="72" x14ac:dyDescent="0.25">
      <c r="A295" s="8">
        <v>3</v>
      </c>
      <c r="B295" s="8">
        <v>28</v>
      </c>
      <c r="C295" s="8">
        <v>3</v>
      </c>
      <c r="D295" s="8">
        <v>0</v>
      </c>
      <c r="E295" s="8">
        <v>0</v>
      </c>
      <c r="F295" s="21" t="s">
        <v>1280</v>
      </c>
      <c r="G295" s="5" t="s">
        <v>1281</v>
      </c>
      <c r="H295" s="10">
        <v>1</v>
      </c>
      <c r="I295" s="10">
        <v>1</v>
      </c>
      <c r="J295" s="10">
        <v>1</v>
      </c>
      <c r="K295" s="10">
        <v>1</v>
      </c>
      <c r="L295" s="79" t="s">
        <v>780</v>
      </c>
      <c r="M295" s="74">
        <v>124</v>
      </c>
      <c r="N295" s="5" t="s">
        <v>1011</v>
      </c>
      <c r="O295" s="4" t="s">
        <v>1274</v>
      </c>
      <c r="P295" s="11">
        <v>1</v>
      </c>
      <c r="Q295" s="11">
        <v>1</v>
      </c>
      <c r="R295" s="2" t="s">
        <v>1282</v>
      </c>
      <c r="S295" s="11">
        <v>1</v>
      </c>
      <c r="T295" s="2" t="s">
        <v>1283</v>
      </c>
      <c r="U295" s="43"/>
      <c r="V295" s="43"/>
      <c r="W295" s="29"/>
      <c r="X295" s="29"/>
    </row>
    <row r="296" spans="1:24" ht="48" x14ac:dyDescent="0.25">
      <c r="A296" s="8">
        <v>3</v>
      </c>
      <c r="B296" s="8">
        <v>28</v>
      </c>
      <c r="C296" s="8">
        <v>4</v>
      </c>
      <c r="D296" s="8">
        <v>0</v>
      </c>
      <c r="E296" s="8">
        <v>0</v>
      </c>
      <c r="F296" s="21" t="s">
        <v>1284</v>
      </c>
      <c r="G296" s="5" t="s">
        <v>1039</v>
      </c>
      <c r="H296" s="10">
        <v>1</v>
      </c>
      <c r="I296" s="10">
        <v>1</v>
      </c>
      <c r="J296" s="10">
        <v>1</v>
      </c>
      <c r="K296" s="10">
        <v>1</v>
      </c>
      <c r="L296" s="79" t="s">
        <v>780</v>
      </c>
      <c r="M296" s="80">
        <v>125</v>
      </c>
      <c r="N296" s="5" t="s">
        <v>1011</v>
      </c>
      <c r="O296" s="4" t="s">
        <v>1274</v>
      </c>
      <c r="P296" s="11">
        <v>1</v>
      </c>
      <c r="Q296" s="11">
        <v>1</v>
      </c>
      <c r="R296" s="2" t="s">
        <v>1285</v>
      </c>
      <c r="S296" s="11">
        <v>1</v>
      </c>
      <c r="T296" s="2" t="s">
        <v>1286</v>
      </c>
      <c r="U296" s="43"/>
      <c r="V296" s="43"/>
      <c r="W296" s="29"/>
      <c r="X296" s="29"/>
    </row>
    <row r="297" spans="1:24" ht="96" x14ac:dyDescent="0.25">
      <c r="A297" s="8">
        <v>3</v>
      </c>
      <c r="B297" s="8">
        <v>28</v>
      </c>
      <c r="C297" s="8">
        <v>5</v>
      </c>
      <c r="D297" s="8">
        <v>0</v>
      </c>
      <c r="E297" s="8">
        <v>0</v>
      </c>
      <c r="F297" s="21" t="s">
        <v>1287</v>
      </c>
      <c r="G297" s="5" t="s">
        <v>1039</v>
      </c>
      <c r="H297" s="10">
        <v>1</v>
      </c>
      <c r="I297" s="10">
        <v>1</v>
      </c>
      <c r="J297" s="10">
        <v>1</v>
      </c>
      <c r="K297" s="10">
        <v>1</v>
      </c>
      <c r="L297" s="79" t="s">
        <v>780</v>
      </c>
      <c r="M297" s="74">
        <v>126</v>
      </c>
      <c r="N297" s="5" t="s">
        <v>1011</v>
      </c>
      <c r="O297" s="4" t="s">
        <v>1274</v>
      </c>
      <c r="P297" s="11">
        <v>1</v>
      </c>
      <c r="Q297" s="11">
        <v>1</v>
      </c>
      <c r="R297" s="2" t="s">
        <v>1288</v>
      </c>
      <c r="S297" s="11">
        <v>1</v>
      </c>
      <c r="T297" s="2" t="s">
        <v>1289</v>
      </c>
      <c r="U297" s="43"/>
      <c r="V297" s="43"/>
      <c r="W297" s="29"/>
      <c r="X297" s="29"/>
    </row>
    <row r="298" spans="1:24" ht="72" x14ac:dyDescent="0.25">
      <c r="A298" s="8">
        <v>3</v>
      </c>
      <c r="B298" s="8">
        <v>28</v>
      </c>
      <c r="C298" s="8">
        <v>6</v>
      </c>
      <c r="D298" s="8">
        <v>0</v>
      </c>
      <c r="E298" s="8">
        <v>0</v>
      </c>
      <c r="F298" s="21" t="s">
        <v>1290</v>
      </c>
      <c r="G298" s="5" t="s">
        <v>1039</v>
      </c>
      <c r="H298" s="10">
        <v>1</v>
      </c>
      <c r="I298" s="10">
        <v>1</v>
      </c>
      <c r="J298" s="10">
        <v>1</v>
      </c>
      <c r="K298" s="10">
        <v>1</v>
      </c>
      <c r="L298" s="79" t="s">
        <v>780</v>
      </c>
      <c r="M298" s="80">
        <v>127</v>
      </c>
      <c r="N298" s="5" t="s">
        <v>1011</v>
      </c>
      <c r="O298" s="4" t="s">
        <v>1274</v>
      </c>
      <c r="P298" s="11">
        <v>0.92</v>
      </c>
      <c r="Q298" s="11">
        <v>0.04</v>
      </c>
      <c r="R298" s="2" t="s">
        <v>1291</v>
      </c>
      <c r="S298" s="11">
        <v>0.96</v>
      </c>
      <c r="T298" s="2" t="s">
        <v>1292</v>
      </c>
      <c r="U298" s="2" t="s">
        <v>1293</v>
      </c>
      <c r="V298" s="2" t="s">
        <v>1294</v>
      </c>
      <c r="W298" s="29"/>
      <c r="X298" s="29"/>
    </row>
    <row r="299" spans="1:24" ht="60" x14ac:dyDescent="0.25">
      <c r="A299" s="8">
        <v>3</v>
      </c>
      <c r="B299" s="8">
        <v>28</v>
      </c>
      <c r="C299" s="8">
        <v>7</v>
      </c>
      <c r="D299" s="8">
        <v>0</v>
      </c>
      <c r="E299" s="8">
        <v>0</v>
      </c>
      <c r="F299" s="21" t="s">
        <v>1295</v>
      </c>
      <c r="G299" s="5" t="s">
        <v>1296</v>
      </c>
      <c r="H299" s="10">
        <v>1</v>
      </c>
      <c r="I299" s="10">
        <v>1</v>
      </c>
      <c r="J299" s="10">
        <v>1</v>
      </c>
      <c r="K299" s="10">
        <v>1</v>
      </c>
      <c r="L299" s="79" t="s">
        <v>780</v>
      </c>
      <c r="M299" s="74">
        <v>128</v>
      </c>
      <c r="N299" s="5" t="s">
        <v>1011</v>
      </c>
      <c r="O299" s="4" t="s">
        <v>1274</v>
      </c>
      <c r="P299" s="11">
        <v>1</v>
      </c>
      <c r="Q299" s="11">
        <v>1</v>
      </c>
      <c r="R299" s="2" t="s">
        <v>1297</v>
      </c>
      <c r="S299" s="11">
        <v>1</v>
      </c>
      <c r="T299" s="2" t="s">
        <v>1297</v>
      </c>
      <c r="U299" s="43"/>
      <c r="V299" s="43"/>
      <c r="W299" s="29"/>
      <c r="X299" s="29"/>
    </row>
    <row r="300" spans="1:24" ht="120" x14ac:dyDescent="0.25">
      <c r="A300" s="8">
        <v>3</v>
      </c>
      <c r="B300" s="8">
        <v>28</v>
      </c>
      <c r="C300" s="8">
        <v>8</v>
      </c>
      <c r="D300" s="8">
        <v>0</v>
      </c>
      <c r="E300" s="8">
        <v>0</v>
      </c>
      <c r="F300" s="21" t="s">
        <v>1298</v>
      </c>
      <c r="G300" s="5" t="s">
        <v>1299</v>
      </c>
      <c r="H300" s="10">
        <v>1</v>
      </c>
      <c r="I300" s="10">
        <v>1</v>
      </c>
      <c r="J300" s="10">
        <v>1</v>
      </c>
      <c r="K300" s="10">
        <v>1</v>
      </c>
      <c r="L300" s="79" t="s">
        <v>780</v>
      </c>
      <c r="M300" s="80">
        <v>129</v>
      </c>
      <c r="N300" s="5" t="s">
        <v>1011</v>
      </c>
      <c r="O300" s="4" t="s">
        <v>1274</v>
      </c>
      <c r="P300" s="11">
        <v>1</v>
      </c>
      <c r="Q300" s="11">
        <v>1</v>
      </c>
      <c r="R300" s="2" t="s">
        <v>1300</v>
      </c>
      <c r="S300" s="11">
        <v>1</v>
      </c>
      <c r="T300" s="2" t="s">
        <v>1300</v>
      </c>
      <c r="U300" s="43"/>
      <c r="V300" s="43"/>
      <c r="W300" s="29"/>
      <c r="X300" s="29"/>
    </row>
    <row r="301" spans="1:24" ht="132" x14ac:dyDescent="0.25">
      <c r="A301" s="8">
        <v>3</v>
      </c>
      <c r="B301" s="8">
        <v>28</v>
      </c>
      <c r="C301" s="8">
        <v>9</v>
      </c>
      <c r="D301" s="8">
        <v>0</v>
      </c>
      <c r="E301" s="8">
        <v>0</v>
      </c>
      <c r="F301" s="21" t="s">
        <v>1301</v>
      </c>
      <c r="G301" s="5" t="s">
        <v>1302</v>
      </c>
      <c r="H301" s="51">
        <v>1</v>
      </c>
      <c r="I301" s="51">
        <v>1</v>
      </c>
      <c r="J301" s="51">
        <v>1</v>
      </c>
      <c r="K301" s="51">
        <v>1</v>
      </c>
      <c r="L301" s="79" t="s">
        <v>780</v>
      </c>
      <c r="M301" s="74">
        <v>130</v>
      </c>
      <c r="N301" s="5" t="s">
        <v>1303</v>
      </c>
      <c r="O301" s="4" t="s">
        <v>1274</v>
      </c>
      <c r="P301" s="11">
        <v>0.75</v>
      </c>
      <c r="Q301" s="11">
        <v>0.25</v>
      </c>
      <c r="R301" s="2" t="s">
        <v>1304</v>
      </c>
      <c r="S301" s="11">
        <v>1</v>
      </c>
      <c r="T301" s="2" t="s">
        <v>1305</v>
      </c>
      <c r="U301" s="43"/>
      <c r="V301" s="43"/>
      <c r="W301" s="29"/>
      <c r="X301" s="29"/>
    </row>
    <row r="302" spans="1:24" ht="72" x14ac:dyDescent="0.25">
      <c r="A302" s="8">
        <v>3</v>
      </c>
      <c r="B302" s="8">
        <v>28</v>
      </c>
      <c r="C302" s="8">
        <v>10</v>
      </c>
      <c r="D302" s="8">
        <v>0</v>
      </c>
      <c r="E302" s="8">
        <v>0</v>
      </c>
      <c r="F302" s="21" t="s">
        <v>1306</v>
      </c>
      <c r="G302" s="5" t="s">
        <v>1307</v>
      </c>
      <c r="H302" s="10">
        <v>1</v>
      </c>
      <c r="I302" s="10">
        <v>1</v>
      </c>
      <c r="J302" s="10">
        <v>1</v>
      </c>
      <c r="K302" s="10">
        <v>1</v>
      </c>
      <c r="L302" s="79" t="s">
        <v>780</v>
      </c>
      <c r="M302" s="80">
        <v>131</v>
      </c>
      <c r="N302" s="5" t="s">
        <v>1011</v>
      </c>
      <c r="O302" s="4" t="s">
        <v>1274</v>
      </c>
      <c r="P302" s="11">
        <v>1</v>
      </c>
      <c r="Q302" s="11">
        <v>1</v>
      </c>
      <c r="R302" s="2" t="s">
        <v>1308</v>
      </c>
      <c r="S302" s="11">
        <v>1</v>
      </c>
      <c r="T302" s="2" t="s">
        <v>1308</v>
      </c>
      <c r="U302" s="43"/>
      <c r="V302" s="43"/>
      <c r="W302" s="29"/>
      <c r="X302" s="29"/>
    </row>
    <row r="303" spans="1:24" ht="84" x14ac:dyDescent="0.25">
      <c r="A303" s="8">
        <v>3</v>
      </c>
      <c r="B303" s="8">
        <v>28</v>
      </c>
      <c r="C303" s="8">
        <v>11</v>
      </c>
      <c r="D303" s="8">
        <v>0</v>
      </c>
      <c r="E303" s="8">
        <v>0</v>
      </c>
      <c r="F303" s="21" t="s">
        <v>1309</v>
      </c>
      <c r="G303" s="5" t="s">
        <v>1310</v>
      </c>
      <c r="H303" s="5">
        <v>3</v>
      </c>
      <c r="I303" s="5">
        <v>3</v>
      </c>
      <c r="J303" s="5">
        <v>3</v>
      </c>
      <c r="K303" s="5">
        <v>3</v>
      </c>
      <c r="L303" s="79" t="s">
        <v>780</v>
      </c>
      <c r="M303" s="74">
        <v>132</v>
      </c>
      <c r="N303" s="5" t="s">
        <v>1011</v>
      </c>
      <c r="O303" s="4" t="s">
        <v>1274</v>
      </c>
      <c r="P303" s="11">
        <v>0.75</v>
      </c>
      <c r="Q303" s="11">
        <v>0.25</v>
      </c>
      <c r="R303" s="2" t="s">
        <v>1311</v>
      </c>
      <c r="S303" s="11">
        <v>1</v>
      </c>
      <c r="T303" s="2" t="s">
        <v>1312</v>
      </c>
      <c r="U303" s="43"/>
      <c r="V303" s="43"/>
      <c r="W303" s="29"/>
      <c r="X303" s="29"/>
    </row>
    <row r="304" spans="1:24" ht="84" x14ac:dyDescent="0.25">
      <c r="A304" s="8">
        <v>3</v>
      </c>
      <c r="B304" s="8">
        <v>28</v>
      </c>
      <c r="C304" s="8">
        <v>12</v>
      </c>
      <c r="D304" s="8">
        <v>0</v>
      </c>
      <c r="E304" s="8">
        <v>0</v>
      </c>
      <c r="F304" s="21" t="s">
        <v>1313</v>
      </c>
      <c r="G304" s="5" t="s">
        <v>1098</v>
      </c>
      <c r="H304" s="5">
        <v>1</v>
      </c>
      <c r="I304" s="5"/>
      <c r="J304" s="5">
        <v>1</v>
      </c>
      <c r="K304" s="5" t="s">
        <v>15</v>
      </c>
      <c r="L304" s="79" t="s">
        <v>780</v>
      </c>
      <c r="M304" s="80">
        <v>133</v>
      </c>
      <c r="N304" s="5" t="s">
        <v>1011</v>
      </c>
      <c r="O304" s="4" t="s">
        <v>1274</v>
      </c>
      <c r="P304" s="11">
        <v>1</v>
      </c>
      <c r="Q304" s="11">
        <v>1</v>
      </c>
      <c r="R304" s="1" t="s">
        <v>795</v>
      </c>
      <c r="S304" s="11">
        <v>1</v>
      </c>
      <c r="T304" s="2" t="s">
        <v>1314</v>
      </c>
      <c r="U304" s="43"/>
      <c r="V304" s="43"/>
      <c r="W304" s="29"/>
      <c r="X304" s="29"/>
    </row>
    <row r="305" spans="1:24" ht="84" x14ac:dyDescent="0.25">
      <c r="A305" s="8">
        <v>3</v>
      </c>
      <c r="B305" s="8">
        <v>28</v>
      </c>
      <c r="C305" s="8">
        <v>13</v>
      </c>
      <c r="D305" s="8">
        <v>0</v>
      </c>
      <c r="E305" s="8">
        <v>0</v>
      </c>
      <c r="F305" s="21" t="s">
        <v>1315</v>
      </c>
      <c r="G305" s="5" t="s">
        <v>1307</v>
      </c>
      <c r="H305" s="10">
        <v>1</v>
      </c>
      <c r="I305" s="10">
        <v>1</v>
      </c>
      <c r="J305" s="10">
        <v>1</v>
      </c>
      <c r="K305" s="10">
        <v>1</v>
      </c>
      <c r="L305" s="79" t="s">
        <v>780</v>
      </c>
      <c r="M305" s="74">
        <v>134</v>
      </c>
      <c r="N305" s="5" t="s">
        <v>1011</v>
      </c>
      <c r="O305" s="4" t="s">
        <v>1274</v>
      </c>
      <c r="P305" s="11">
        <v>1</v>
      </c>
      <c r="Q305" s="11">
        <v>1</v>
      </c>
      <c r="R305" s="2" t="s">
        <v>1316</v>
      </c>
      <c r="S305" s="11">
        <v>1</v>
      </c>
      <c r="T305" s="2" t="s">
        <v>1316</v>
      </c>
      <c r="U305" s="43"/>
      <c r="V305" s="43"/>
      <c r="W305" s="29"/>
      <c r="X305" s="29"/>
    </row>
    <row r="306" spans="1:24" ht="84" x14ac:dyDescent="0.25">
      <c r="A306" s="8">
        <v>3</v>
      </c>
      <c r="B306" s="8">
        <v>28</v>
      </c>
      <c r="C306" s="8">
        <v>14</v>
      </c>
      <c r="D306" s="8">
        <v>0</v>
      </c>
      <c r="E306" s="8">
        <v>0</v>
      </c>
      <c r="F306" s="21" t="s">
        <v>1317</v>
      </c>
      <c r="G306" s="5" t="s">
        <v>1318</v>
      </c>
      <c r="H306" s="10"/>
      <c r="I306" s="10"/>
      <c r="J306" s="51">
        <v>1</v>
      </c>
      <c r="K306" s="10"/>
      <c r="L306" s="79" t="s">
        <v>780</v>
      </c>
      <c r="M306" s="80">
        <v>135</v>
      </c>
      <c r="N306" s="5" t="s">
        <v>1011</v>
      </c>
      <c r="O306" s="4" t="s">
        <v>1274</v>
      </c>
      <c r="P306" s="11">
        <v>0</v>
      </c>
      <c r="Q306" s="11">
        <v>0</v>
      </c>
      <c r="R306" s="1" t="s">
        <v>871</v>
      </c>
      <c r="S306" s="11">
        <v>0</v>
      </c>
      <c r="T306" s="43" t="s">
        <v>872</v>
      </c>
      <c r="U306" s="2" t="s">
        <v>1319</v>
      </c>
      <c r="V306" s="2" t="s">
        <v>1320</v>
      </c>
      <c r="W306" s="29"/>
      <c r="X306" s="29"/>
    </row>
    <row r="307" spans="1:24" ht="96" x14ac:dyDescent="0.25">
      <c r="A307" s="48">
        <v>3</v>
      </c>
      <c r="B307" s="48">
        <v>29</v>
      </c>
      <c r="C307" s="48">
        <v>0</v>
      </c>
      <c r="D307" s="48">
        <v>0</v>
      </c>
      <c r="E307" s="48">
        <v>0</v>
      </c>
      <c r="F307" s="102" t="s">
        <v>1321</v>
      </c>
      <c r="G307" s="18"/>
      <c r="H307" s="18"/>
      <c r="I307" s="18"/>
      <c r="J307" s="18"/>
      <c r="K307" s="18"/>
      <c r="L307" s="18"/>
      <c r="M307" s="18"/>
      <c r="N307" s="18"/>
      <c r="O307" s="18"/>
      <c r="P307" s="19"/>
      <c r="Q307" s="19"/>
      <c r="R307" s="70"/>
      <c r="S307" s="19"/>
      <c r="T307" s="70"/>
      <c r="U307" s="70"/>
      <c r="V307" s="70"/>
      <c r="W307" s="29"/>
      <c r="X307" s="29"/>
    </row>
    <row r="308" spans="1:24" ht="108" x14ac:dyDescent="0.25">
      <c r="A308" s="8">
        <v>3</v>
      </c>
      <c r="B308" s="8">
        <v>29</v>
      </c>
      <c r="C308" s="8">
        <v>1</v>
      </c>
      <c r="D308" s="8">
        <v>0</v>
      </c>
      <c r="E308" s="8">
        <v>0</v>
      </c>
      <c r="F308" s="21" t="s">
        <v>1322</v>
      </c>
      <c r="G308" s="5" t="s">
        <v>4</v>
      </c>
      <c r="H308" s="10">
        <v>1</v>
      </c>
      <c r="I308" s="10">
        <v>1</v>
      </c>
      <c r="J308" s="10">
        <v>1</v>
      </c>
      <c r="K308" s="10">
        <v>1</v>
      </c>
      <c r="L308" s="79" t="s">
        <v>780</v>
      </c>
      <c r="M308" s="80">
        <v>137</v>
      </c>
      <c r="N308" s="5" t="s">
        <v>913</v>
      </c>
      <c r="O308" s="5" t="s">
        <v>14</v>
      </c>
      <c r="P308" s="11">
        <v>1</v>
      </c>
      <c r="Q308" s="11">
        <v>1</v>
      </c>
      <c r="R308" s="21" t="s">
        <v>1323</v>
      </c>
      <c r="S308" s="96">
        <v>1</v>
      </c>
      <c r="T308" s="21" t="s">
        <v>1324</v>
      </c>
      <c r="U308" s="43"/>
      <c r="V308" s="43"/>
      <c r="W308" s="29"/>
      <c r="X308" s="29"/>
    </row>
    <row r="309" spans="1:24" ht="48" x14ac:dyDescent="0.25">
      <c r="A309" s="8">
        <v>3</v>
      </c>
      <c r="B309" s="8">
        <v>29</v>
      </c>
      <c r="C309" s="8">
        <v>2</v>
      </c>
      <c r="D309" s="8">
        <v>0</v>
      </c>
      <c r="E309" s="8">
        <v>0</v>
      </c>
      <c r="F309" s="21" t="s">
        <v>1325</v>
      </c>
      <c r="G309" s="4" t="s">
        <v>1326</v>
      </c>
      <c r="H309" s="4"/>
      <c r="I309" s="4"/>
      <c r="J309" s="4"/>
      <c r="K309" s="4"/>
      <c r="L309" s="79" t="s">
        <v>780</v>
      </c>
      <c r="M309" s="74">
        <v>138</v>
      </c>
      <c r="N309" s="5" t="s">
        <v>913</v>
      </c>
      <c r="O309" s="5" t="s">
        <v>14</v>
      </c>
      <c r="P309" s="11"/>
      <c r="Q309" s="11"/>
      <c r="R309" s="72" t="s">
        <v>1327</v>
      </c>
      <c r="S309" s="13"/>
      <c r="T309" s="72" t="s">
        <v>1327</v>
      </c>
      <c r="U309" s="43"/>
      <c r="V309" s="43"/>
      <c r="W309" s="29"/>
      <c r="X309" s="29"/>
    </row>
    <row r="310" spans="1:24" ht="324" x14ac:dyDescent="0.25">
      <c r="A310" s="8">
        <v>3</v>
      </c>
      <c r="B310" s="8">
        <v>29</v>
      </c>
      <c r="C310" s="8">
        <v>2</v>
      </c>
      <c r="D310" s="8">
        <v>1</v>
      </c>
      <c r="E310" s="8">
        <v>0</v>
      </c>
      <c r="F310" s="21" t="s">
        <v>1328</v>
      </c>
      <c r="G310" s="5" t="s">
        <v>1329</v>
      </c>
      <c r="H310" s="10"/>
      <c r="I310" s="10">
        <v>1</v>
      </c>
      <c r="J310" s="10"/>
      <c r="K310" s="10">
        <v>1</v>
      </c>
      <c r="L310" s="79" t="s">
        <v>780</v>
      </c>
      <c r="M310" s="80">
        <v>139</v>
      </c>
      <c r="N310" s="5" t="s">
        <v>1330</v>
      </c>
      <c r="O310" s="5" t="s">
        <v>14</v>
      </c>
      <c r="P310" s="11">
        <v>1</v>
      </c>
      <c r="Q310" s="11">
        <v>0</v>
      </c>
      <c r="R310" s="72" t="s">
        <v>872</v>
      </c>
      <c r="S310" s="96">
        <v>0.4</v>
      </c>
      <c r="T310" s="1" t="s">
        <v>1331</v>
      </c>
      <c r="U310" s="1" t="s">
        <v>1332</v>
      </c>
      <c r="V310" s="1" t="s">
        <v>1333</v>
      </c>
      <c r="W310" s="29"/>
      <c r="X310" s="29"/>
    </row>
    <row r="311" spans="1:24" ht="324" x14ac:dyDescent="0.25">
      <c r="A311" s="8">
        <v>3</v>
      </c>
      <c r="B311" s="8">
        <v>29</v>
      </c>
      <c r="C311" s="8">
        <v>2</v>
      </c>
      <c r="D311" s="8">
        <v>2</v>
      </c>
      <c r="E311" s="8">
        <v>0</v>
      </c>
      <c r="F311" s="21" t="s">
        <v>1334</v>
      </c>
      <c r="G311" s="5" t="s">
        <v>1335</v>
      </c>
      <c r="H311" s="10"/>
      <c r="I311" s="51">
        <v>1</v>
      </c>
      <c r="J311" s="51"/>
      <c r="K311" s="51">
        <v>1</v>
      </c>
      <c r="L311" s="79" t="s">
        <v>780</v>
      </c>
      <c r="M311" s="74">
        <v>140</v>
      </c>
      <c r="N311" s="5" t="s">
        <v>1330</v>
      </c>
      <c r="O311" s="5" t="s">
        <v>14</v>
      </c>
      <c r="P311" s="11">
        <v>0.75</v>
      </c>
      <c r="Q311" s="11">
        <v>0</v>
      </c>
      <c r="R311" s="72" t="s">
        <v>872</v>
      </c>
      <c r="S311" s="96">
        <v>0.4</v>
      </c>
      <c r="T311" s="1" t="s">
        <v>1331</v>
      </c>
      <c r="U311" s="1" t="s">
        <v>1332</v>
      </c>
      <c r="V311" s="1" t="s">
        <v>1336</v>
      </c>
      <c r="W311" s="29"/>
      <c r="X311" s="29"/>
    </row>
    <row r="312" spans="1:24" ht="144" x14ac:dyDescent="0.25">
      <c r="A312" s="8">
        <v>3</v>
      </c>
      <c r="B312" s="8">
        <v>29</v>
      </c>
      <c r="C312" s="8">
        <v>2</v>
      </c>
      <c r="D312" s="8">
        <v>3</v>
      </c>
      <c r="E312" s="8">
        <v>0</v>
      </c>
      <c r="F312" s="21" t="s">
        <v>1337</v>
      </c>
      <c r="G312" s="5" t="s">
        <v>1338</v>
      </c>
      <c r="H312" s="10">
        <v>1</v>
      </c>
      <c r="I312" s="10">
        <v>1</v>
      </c>
      <c r="J312" s="10">
        <v>1</v>
      </c>
      <c r="K312" s="10">
        <v>1</v>
      </c>
      <c r="L312" s="79" t="s">
        <v>780</v>
      </c>
      <c r="M312" s="80">
        <v>141</v>
      </c>
      <c r="N312" s="5" t="s">
        <v>913</v>
      </c>
      <c r="O312" s="5" t="s">
        <v>14</v>
      </c>
      <c r="P312" s="11">
        <v>1</v>
      </c>
      <c r="Q312" s="11">
        <v>1</v>
      </c>
      <c r="R312" s="21" t="s">
        <v>1339</v>
      </c>
      <c r="S312" s="11">
        <v>1</v>
      </c>
      <c r="T312" s="21" t="s">
        <v>1340</v>
      </c>
      <c r="U312" s="43"/>
      <c r="V312" s="43"/>
      <c r="W312" s="29"/>
      <c r="X312" s="29"/>
    </row>
    <row r="313" spans="1:24" ht="180" x14ac:dyDescent="0.25">
      <c r="A313" s="8">
        <v>3</v>
      </c>
      <c r="B313" s="8">
        <v>29</v>
      </c>
      <c r="C313" s="8">
        <v>2</v>
      </c>
      <c r="D313" s="8">
        <v>4</v>
      </c>
      <c r="E313" s="8">
        <v>0</v>
      </c>
      <c r="F313" s="21" t="s">
        <v>1341</v>
      </c>
      <c r="G313" s="5" t="s">
        <v>1342</v>
      </c>
      <c r="H313" s="10">
        <v>1</v>
      </c>
      <c r="I313" s="10">
        <v>1</v>
      </c>
      <c r="J313" s="10">
        <v>1</v>
      </c>
      <c r="K313" s="10">
        <v>1</v>
      </c>
      <c r="L313" s="79" t="s">
        <v>780</v>
      </c>
      <c r="M313" s="74">
        <v>142</v>
      </c>
      <c r="N313" s="5" t="s">
        <v>913</v>
      </c>
      <c r="O313" s="5" t="s">
        <v>14</v>
      </c>
      <c r="P313" s="11">
        <v>1</v>
      </c>
      <c r="Q313" s="11">
        <v>1</v>
      </c>
      <c r="R313" s="21" t="s">
        <v>1343</v>
      </c>
      <c r="S313" s="11">
        <v>1</v>
      </c>
      <c r="T313" s="21" t="s">
        <v>1344</v>
      </c>
      <c r="U313" s="43"/>
      <c r="V313" s="43"/>
      <c r="W313" s="29"/>
      <c r="X313" s="29"/>
    </row>
    <row r="314" spans="1:24" ht="72" x14ac:dyDescent="0.25">
      <c r="A314" s="8">
        <v>3</v>
      </c>
      <c r="B314" s="8">
        <v>29</v>
      </c>
      <c r="C314" s="8">
        <v>2</v>
      </c>
      <c r="D314" s="8">
        <v>5</v>
      </c>
      <c r="E314" s="8">
        <v>0</v>
      </c>
      <c r="F314" s="21" t="s">
        <v>1345</v>
      </c>
      <c r="G314" s="5" t="s">
        <v>1346</v>
      </c>
      <c r="H314" s="10">
        <v>1</v>
      </c>
      <c r="I314" s="10">
        <v>1</v>
      </c>
      <c r="J314" s="10">
        <v>1</v>
      </c>
      <c r="K314" s="10">
        <v>1</v>
      </c>
      <c r="L314" s="79" t="s">
        <v>780</v>
      </c>
      <c r="M314" s="80">
        <v>143</v>
      </c>
      <c r="N314" s="5" t="s">
        <v>913</v>
      </c>
      <c r="O314" s="5" t="s">
        <v>14</v>
      </c>
      <c r="P314" s="11">
        <v>1</v>
      </c>
      <c r="Q314" s="11">
        <v>1</v>
      </c>
      <c r="R314" s="21" t="s">
        <v>1347</v>
      </c>
      <c r="S314" s="11">
        <v>1</v>
      </c>
      <c r="T314" s="21" t="s">
        <v>1348</v>
      </c>
      <c r="U314" s="43"/>
      <c r="V314" s="43"/>
      <c r="W314" s="29"/>
      <c r="X314" s="29"/>
    </row>
    <row r="315" spans="1:24" ht="72" x14ac:dyDescent="0.25">
      <c r="A315" s="8">
        <v>3</v>
      </c>
      <c r="B315" s="8">
        <v>29</v>
      </c>
      <c r="C315" s="8">
        <v>2</v>
      </c>
      <c r="D315" s="8">
        <v>6</v>
      </c>
      <c r="E315" s="8">
        <v>0</v>
      </c>
      <c r="F315" s="21" t="s">
        <v>1349</v>
      </c>
      <c r="G315" s="5" t="s">
        <v>1350</v>
      </c>
      <c r="H315" s="10">
        <v>1</v>
      </c>
      <c r="I315" s="10">
        <v>1</v>
      </c>
      <c r="J315" s="10">
        <v>1</v>
      </c>
      <c r="K315" s="10">
        <v>1</v>
      </c>
      <c r="L315" s="79" t="s">
        <v>780</v>
      </c>
      <c r="M315" s="74">
        <v>144</v>
      </c>
      <c r="N315" s="5" t="s">
        <v>913</v>
      </c>
      <c r="O315" s="5" t="s">
        <v>14</v>
      </c>
      <c r="P315" s="11">
        <v>1</v>
      </c>
      <c r="Q315" s="11">
        <v>1</v>
      </c>
      <c r="R315" s="21" t="s">
        <v>1351</v>
      </c>
      <c r="S315" s="11">
        <v>1</v>
      </c>
      <c r="T315" s="21" t="s">
        <v>1352</v>
      </c>
      <c r="U315" s="43"/>
      <c r="V315" s="43"/>
      <c r="W315" s="29"/>
      <c r="X315" s="29"/>
    </row>
    <row r="316" spans="1:24" ht="84" x14ac:dyDescent="0.25">
      <c r="A316" s="8">
        <v>3</v>
      </c>
      <c r="B316" s="8">
        <v>29</v>
      </c>
      <c r="C316" s="8">
        <v>2</v>
      </c>
      <c r="D316" s="8">
        <v>7</v>
      </c>
      <c r="E316" s="8">
        <v>0</v>
      </c>
      <c r="F316" s="21" t="s">
        <v>1353</v>
      </c>
      <c r="G316" s="5" t="s">
        <v>1354</v>
      </c>
      <c r="H316" s="10">
        <v>1</v>
      </c>
      <c r="I316" s="10">
        <v>1</v>
      </c>
      <c r="J316" s="10">
        <v>1</v>
      </c>
      <c r="K316" s="10">
        <v>1</v>
      </c>
      <c r="L316" s="79" t="s">
        <v>780</v>
      </c>
      <c r="M316" s="80">
        <v>145</v>
      </c>
      <c r="N316" s="5" t="s">
        <v>913</v>
      </c>
      <c r="O316" s="5" t="s">
        <v>14</v>
      </c>
      <c r="P316" s="11">
        <v>1</v>
      </c>
      <c r="Q316" s="11">
        <v>1</v>
      </c>
      <c r="R316" s="21" t="s">
        <v>1355</v>
      </c>
      <c r="S316" s="11">
        <v>1</v>
      </c>
      <c r="T316" s="21" t="s">
        <v>1356</v>
      </c>
      <c r="U316" s="43"/>
      <c r="V316" s="43"/>
      <c r="W316" s="29"/>
      <c r="X316" s="29"/>
    </row>
    <row r="317" spans="1:24" ht="84" x14ac:dyDescent="0.25">
      <c r="A317" s="8">
        <v>3</v>
      </c>
      <c r="B317" s="8">
        <v>29</v>
      </c>
      <c r="C317" s="8">
        <v>2</v>
      </c>
      <c r="D317" s="8">
        <v>8</v>
      </c>
      <c r="E317" s="8">
        <v>0</v>
      </c>
      <c r="F317" s="21" t="s">
        <v>1357</v>
      </c>
      <c r="G317" s="5" t="s">
        <v>1358</v>
      </c>
      <c r="H317" s="10">
        <v>1</v>
      </c>
      <c r="I317" s="10">
        <v>1</v>
      </c>
      <c r="J317" s="10">
        <v>1</v>
      </c>
      <c r="K317" s="10">
        <v>1</v>
      </c>
      <c r="L317" s="79" t="s">
        <v>780</v>
      </c>
      <c r="M317" s="74">
        <v>146</v>
      </c>
      <c r="N317" s="5" t="s">
        <v>913</v>
      </c>
      <c r="O317" s="5" t="s">
        <v>14</v>
      </c>
      <c r="P317" s="11">
        <v>1</v>
      </c>
      <c r="Q317" s="11">
        <v>1</v>
      </c>
      <c r="R317" s="21" t="s">
        <v>1359</v>
      </c>
      <c r="S317" s="11">
        <v>1</v>
      </c>
      <c r="T317" s="21" t="s">
        <v>1360</v>
      </c>
      <c r="U317" s="43"/>
      <c r="V317" s="43"/>
      <c r="W317" s="29"/>
      <c r="X317" s="29"/>
    </row>
    <row r="318" spans="1:24" ht="48" x14ac:dyDescent="0.25">
      <c r="A318" s="8">
        <v>3</v>
      </c>
      <c r="B318" s="8">
        <v>29</v>
      </c>
      <c r="C318" s="8">
        <v>2</v>
      </c>
      <c r="D318" s="8">
        <v>9</v>
      </c>
      <c r="E318" s="8">
        <v>0</v>
      </c>
      <c r="F318" s="21" t="s">
        <v>1361</v>
      </c>
      <c r="G318" s="5" t="s">
        <v>1362</v>
      </c>
      <c r="H318" s="10">
        <v>1</v>
      </c>
      <c r="I318" s="10">
        <v>1</v>
      </c>
      <c r="J318" s="10">
        <v>1</v>
      </c>
      <c r="K318" s="10">
        <v>1</v>
      </c>
      <c r="L318" s="79" t="s">
        <v>780</v>
      </c>
      <c r="M318" s="80">
        <v>147</v>
      </c>
      <c r="N318" s="5" t="s">
        <v>913</v>
      </c>
      <c r="O318" s="5" t="s">
        <v>14</v>
      </c>
      <c r="P318" s="11">
        <v>0</v>
      </c>
      <c r="Q318" s="11">
        <v>0</v>
      </c>
      <c r="R318" s="21" t="s">
        <v>1363</v>
      </c>
      <c r="S318" s="11">
        <v>0</v>
      </c>
      <c r="T318" s="21" t="s">
        <v>1363</v>
      </c>
      <c r="U318" s="21" t="s">
        <v>1364</v>
      </c>
      <c r="V318" s="21" t="s">
        <v>1365</v>
      </c>
      <c r="W318" s="29"/>
      <c r="X318" s="29"/>
    </row>
    <row r="319" spans="1:24" ht="60" x14ac:dyDescent="0.25">
      <c r="A319" s="8">
        <v>3</v>
      </c>
      <c r="B319" s="8">
        <v>29</v>
      </c>
      <c r="C319" s="8">
        <v>2</v>
      </c>
      <c r="D319" s="8">
        <v>10</v>
      </c>
      <c r="E319" s="8">
        <v>0</v>
      </c>
      <c r="F319" s="21" t="s">
        <v>1366</v>
      </c>
      <c r="G319" s="5" t="s">
        <v>1367</v>
      </c>
      <c r="H319" s="10">
        <v>1</v>
      </c>
      <c r="I319" s="10">
        <v>1</v>
      </c>
      <c r="J319" s="10">
        <v>1</v>
      </c>
      <c r="K319" s="10">
        <v>1</v>
      </c>
      <c r="L319" s="79" t="s">
        <v>780</v>
      </c>
      <c r="M319" s="74">
        <v>148</v>
      </c>
      <c r="N319" s="5" t="s">
        <v>913</v>
      </c>
      <c r="O319" s="5" t="s">
        <v>14</v>
      </c>
      <c r="P319" s="11">
        <v>1</v>
      </c>
      <c r="Q319" s="11">
        <v>1</v>
      </c>
      <c r="R319" s="21" t="s">
        <v>1368</v>
      </c>
      <c r="S319" s="11">
        <v>1</v>
      </c>
      <c r="T319" s="21" t="s">
        <v>1369</v>
      </c>
      <c r="U319" s="43"/>
      <c r="V319" s="43"/>
      <c r="W319" s="29"/>
      <c r="X319" s="29"/>
    </row>
    <row r="320" spans="1:24" ht="72" x14ac:dyDescent="0.25">
      <c r="A320" s="8">
        <v>3</v>
      </c>
      <c r="B320" s="8">
        <v>29</v>
      </c>
      <c r="C320" s="8">
        <v>3</v>
      </c>
      <c r="D320" s="8">
        <v>0</v>
      </c>
      <c r="E320" s="8">
        <v>0</v>
      </c>
      <c r="F320" s="21" t="s">
        <v>1370</v>
      </c>
      <c r="G320" s="75" t="s">
        <v>4</v>
      </c>
      <c r="H320" s="75"/>
      <c r="I320" s="75"/>
      <c r="J320" s="75"/>
      <c r="K320" s="75"/>
      <c r="L320" s="79" t="s">
        <v>780</v>
      </c>
      <c r="M320" s="80">
        <v>149</v>
      </c>
      <c r="N320" s="5" t="s">
        <v>913</v>
      </c>
      <c r="O320" s="5" t="s">
        <v>14</v>
      </c>
      <c r="P320" s="11">
        <v>1</v>
      </c>
      <c r="Q320" s="11">
        <v>1</v>
      </c>
      <c r="R320" s="21" t="s">
        <v>1371</v>
      </c>
      <c r="S320" s="11">
        <v>1</v>
      </c>
      <c r="T320" s="21" t="s">
        <v>1372</v>
      </c>
      <c r="U320" s="43"/>
      <c r="V320" s="43"/>
      <c r="W320" s="29"/>
      <c r="X320" s="29"/>
    </row>
    <row r="321" spans="1:24" ht="72" x14ac:dyDescent="0.25">
      <c r="A321" s="8">
        <v>3</v>
      </c>
      <c r="B321" s="8">
        <v>29</v>
      </c>
      <c r="C321" s="8">
        <v>3</v>
      </c>
      <c r="D321" s="8">
        <v>1</v>
      </c>
      <c r="E321" s="8">
        <v>0</v>
      </c>
      <c r="F321" s="21" t="s">
        <v>1373</v>
      </c>
      <c r="G321" s="5" t="s">
        <v>4</v>
      </c>
      <c r="H321" s="10">
        <v>1</v>
      </c>
      <c r="I321" s="10">
        <v>1</v>
      </c>
      <c r="J321" s="10">
        <v>1</v>
      </c>
      <c r="K321" s="10">
        <v>1</v>
      </c>
      <c r="L321" s="79" t="s">
        <v>780</v>
      </c>
      <c r="M321" s="74">
        <v>150</v>
      </c>
      <c r="N321" s="5" t="s">
        <v>913</v>
      </c>
      <c r="O321" s="5" t="s">
        <v>14</v>
      </c>
      <c r="P321" s="11">
        <v>1</v>
      </c>
      <c r="Q321" s="11">
        <v>1</v>
      </c>
      <c r="R321" s="21" t="s">
        <v>1374</v>
      </c>
      <c r="S321" s="11">
        <v>1</v>
      </c>
      <c r="T321" s="21" t="s">
        <v>1375</v>
      </c>
      <c r="U321" s="43"/>
      <c r="V321" s="43"/>
      <c r="W321" s="29"/>
      <c r="X321" s="29"/>
    </row>
    <row r="322" spans="1:24" ht="84" x14ac:dyDescent="0.25">
      <c r="A322" s="8">
        <v>3</v>
      </c>
      <c r="B322" s="8">
        <v>29</v>
      </c>
      <c r="C322" s="8">
        <v>3</v>
      </c>
      <c r="D322" s="8">
        <v>2</v>
      </c>
      <c r="E322" s="8">
        <v>0</v>
      </c>
      <c r="F322" s="21" t="s">
        <v>1376</v>
      </c>
      <c r="G322" s="5" t="s">
        <v>4</v>
      </c>
      <c r="H322" s="10">
        <v>1</v>
      </c>
      <c r="I322" s="10">
        <v>1</v>
      </c>
      <c r="J322" s="10">
        <v>1</v>
      </c>
      <c r="K322" s="10">
        <v>1</v>
      </c>
      <c r="L322" s="79" t="s">
        <v>780</v>
      </c>
      <c r="M322" s="80">
        <v>151</v>
      </c>
      <c r="N322" s="5" t="s">
        <v>913</v>
      </c>
      <c r="O322" s="5" t="s">
        <v>14</v>
      </c>
      <c r="P322" s="11">
        <v>1</v>
      </c>
      <c r="Q322" s="11">
        <v>1</v>
      </c>
      <c r="R322" s="21" t="s">
        <v>1377</v>
      </c>
      <c r="S322" s="11">
        <v>1</v>
      </c>
      <c r="T322" s="21" t="s">
        <v>1378</v>
      </c>
      <c r="U322" s="43"/>
      <c r="V322" s="43"/>
      <c r="W322" s="29"/>
      <c r="X322" s="29"/>
    </row>
    <row r="323" spans="1:24" ht="348" x14ac:dyDescent="0.25">
      <c r="A323" s="8">
        <v>3</v>
      </c>
      <c r="B323" s="8">
        <v>29</v>
      </c>
      <c r="C323" s="8">
        <v>4</v>
      </c>
      <c r="D323" s="8">
        <v>0</v>
      </c>
      <c r="E323" s="8">
        <v>0</v>
      </c>
      <c r="F323" s="21" t="s">
        <v>1379</v>
      </c>
      <c r="G323" s="5" t="s">
        <v>4</v>
      </c>
      <c r="H323" s="10">
        <v>1</v>
      </c>
      <c r="I323" s="10">
        <v>1</v>
      </c>
      <c r="J323" s="10">
        <v>1</v>
      </c>
      <c r="K323" s="10">
        <v>1</v>
      </c>
      <c r="L323" s="79" t="s">
        <v>780</v>
      </c>
      <c r="M323" s="74">
        <v>152</v>
      </c>
      <c r="N323" s="5" t="s">
        <v>913</v>
      </c>
      <c r="O323" s="5" t="s">
        <v>14</v>
      </c>
      <c r="P323" s="11">
        <v>1</v>
      </c>
      <c r="Q323" s="11">
        <v>1</v>
      </c>
      <c r="R323" s="21" t="s">
        <v>1380</v>
      </c>
      <c r="S323" s="11">
        <v>1</v>
      </c>
      <c r="T323" s="21" t="s">
        <v>1381</v>
      </c>
      <c r="U323" s="43"/>
      <c r="V323" s="43"/>
      <c r="W323" s="29"/>
      <c r="X323" s="29"/>
    </row>
    <row r="324" spans="1:24" ht="336" x14ac:dyDescent="0.25">
      <c r="A324" s="8">
        <v>3</v>
      </c>
      <c r="B324" s="8">
        <v>29</v>
      </c>
      <c r="C324" s="8">
        <v>5</v>
      </c>
      <c r="D324" s="8">
        <v>0</v>
      </c>
      <c r="E324" s="8">
        <v>0</v>
      </c>
      <c r="F324" s="30" t="s">
        <v>1382</v>
      </c>
      <c r="G324" s="75" t="s">
        <v>1383</v>
      </c>
      <c r="H324" s="75">
        <v>1</v>
      </c>
      <c r="I324" s="75"/>
      <c r="J324" s="75">
        <v>1</v>
      </c>
      <c r="K324" s="75"/>
      <c r="L324" s="79" t="s">
        <v>780</v>
      </c>
      <c r="M324" s="80">
        <v>153</v>
      </c>
      <c r="N324" s="5" t="s">
        <v>913</v>
      </c>
      <c r="O324" s="5" t="s">
        <v>14</v>
      </c>
      <c r="P324" s="11">
        <v>1</v>
      </c>
      <c r="Q324" s="11"/>
      <c r="R324" s="43" t="s">
        <v>1384</v>
      </c>
      <c r="S324" s="11">
        <v>1</v>
      </c>
      <c r="T324" s="2" t="s">
        <v>1385</v>
      </c>
      <c r="U324" s="43"/>
      <c r="V324" s="43"/>
      <c r="W324" s="29"/>
      <c r="X324" s="29"/>
    </row>
    <row r="325" spans="1:24" ht="60" x14ac:dyDescent="0.25">
      <c r="A325" s="8">
        <v>3</v>
      </c>
      <c r="B325" s="8">
        <v>29</v>
      </c>
      <c r="C325" s="8">
        <v>6</v>
      </c>
      <c r="D325" s="8">
        <v>0</v>
      </c>
      <c r="E325" s="8">
        <v>0</v>
      </c>
      <c r="F325" s="21" t="s">
        <v>1386</v>
      </c>
      <c r="G325" s="5" t="s">
        <v>1387</v>
      </c>
      <c r="H325" s="10">
        <v>1</v>
      </c>
      <c r="I325" s="10">
        <v>1</v>
      </c>
      <c r="J325" s="10">
        <v>1</v>
      </c>
      <c r="K325" s="10">
        <v>1</v>
      </c>
      <c r="L325" s="79" t="s">
        <v>780</v>
      </c>
      <c r="M325" s="74">
        <v>154</v>
      </c>
      <c r="N325" s="5" t="s">
        <v>913</v>
      </c>
      <c r="O325" s="5" t="s">
        <v>14</v>
      </c>
      <c r="P325" s="11">
        <v>1</v>
      </c>
      <c r="Q325" s="11">
        <v>1</v>
      </c>
      <c r="R325" s="21" t="s">
        <v>1388</v>
      </c>
      <c r="S325" s="11">
        <v>1</v>
      </c>
      <c r="T325" s="21" t="s">
        <v>1389</v>
      </c>
      <c r="U325" s="43"/>
      <c r="V325" s="43"/>
      <c r="W325" s="29"/>
      <c r="X325" s="29"/>
    </row>
    <row r="326" spans="1:24" ht="108" x14ac:dyDescent="0.25">
      <c r="A326" s="8">
        <v>3</v>
      </c>
      <c r="B326" s="8">
        <v>29</v>
      </c>
      <c r="C326" s="8">
        <v>7</v>
      </c>
      <c r="D326" s="8">
        <v>0</v>
      </c>
      <c r="E326" s="8">
        <v>0</v>
      </c>
      <c r="F326" s="21" t="s">
        <v>1390</v>
      </c>
      <c r="G326" s="5" t="s">
        <v>1391</v>
      </c>
      <c r="H326" s="5">
        <v>3</v>
      </c>
      <c r="I326" s="5">
        <v>3</v>
      </c>
      <c r="J326" s="5">
        <v>3</v>
      </c>
      <c r="K326" s="5">
        <v>3</v>
      </c>
      <c r="L326" s="79" t="s">
        <v>780</v>
      </c>
      <c r="M326" s="80">
        <v>155</v>
      </c>
      <c r="N326" s="5" t="s">
        <v>913</v>
      </c>
      <c r="O326" s="5" t="s">
        <v>14</v>
      </c>
      <c r="P326" s="11">
        <v>0.75</v>
      </c>
      <c r="Q326" s="11">
        <v>0.25</v>
      </c>
      <c r="R326" s="21" t="s">
        <v>1392</v>
      </c>
      <c r="S326" s="11">
        <v>1</v>
      </c>
      <c r="T326" s="21" t="s">
        <v>1393</v>
      </c>
      <c r="U326" s="43"/>
      <c r="V326" s="43"/>
      <c r="W326" s="29"/>
      <c r="X326" s="29"/>
    </row>
    <row r="327" spans="1:24" ht="252" x14ac:dyDescent="0.25">
      <c r="A327" s="8">
        <v>3</v>
      </c>
      <c r="B327" s="8">
        <v>29</v>
      </c>
      <c r="C327" s="8">
        <v>8</v>
      </c>
      <c r="D327" s="8">
        <v>0</v>
      </c>
      <c r="E327" s="8">
        <v>0</v>
      </c>
      <c r="F327" s="21" t="s">
        <v>1394</v>
      </c>
      <c r="G327" s="5" t="s">
        <v>1395</v>
      </c>
      <c r="H327" s="5">
        <v>1</v>
      </c>
      <c r="I327" s="5">
        <v>1</v>
      </c>
      <c r="J327" s="5">
        <v>1</v>
      </c>
      <c r="K327" s="5">
        <v>1</v>
      </c>
      <c r="L327" s="79" t="s">
        <v>780</v>
      </c>
      <c r="M327" s="74">
        <v>156</v>
      </c>
      <c r="N327" s="5" t="s">
        <v>913</v>
      </c>
      <c r="O327" s="5" t="s">
        <v>14</v>
      </c>
      <c r="P327" s="11">
        <v>0.75</v>
      </c>
      <c r="Q327" s="11">
        <v>0.25</v>
      </c>
      <c r="R327" s="2" t="s">
        <v>1396</v>
      </c>
      <c r="S327" s="11">
        <v>1</v>
      </c>
      <c r="T327" s="2" t="s">
        <v>1397</v>
      </c>
      <c r="U327" s="43"/>
      <c r="V327" s="43"/>
      <c r="W327" s="29"/>
      <c r="X327" s="29"/>
    </row>
    <row r="328" spans="1:24" ht="240" x14ac:dyDescent="0.25">
      <c r="A328" s="8">
        <v>3</v>
      </c>
      <c r="B328" s="8">
        <v>29</v>
      </c>
      <c r="C328" s="8">
        <v>9</v>
      </c>
      <c r="D328" s="8">
        <v>0</v>
      </c>
      <c r="E328" s="8">
        <v>0</v>
      </c>
      <c r="F328" s="21" t="s">
        <v>1398</v>
      </c>
      <c r="G328" s="5" t="s">
        <v>1049</v>
      </c>
      <c r="H328" s="5">
        <v>1</v>
      </c>
      <c r="I328" s="5">
        <v>1</v>
      </c>
      <c r="J328" s="5">
        <v>1</v>
      </c>
      <c r="K328" s="5">
        <v>1</v>
      </c>
      <c r="L328" s="79" t="s">
        <v>780</v>
      </c>
      <c r="M328" s="80">
        <v>157</v>
      </c>
      <c r="N328" s="5" t="s">
        <v>913</v>
      </c>
      <c r="O328" s="5" t="s">
        <v>14</v>
      </c>
      <c r="P328" s="11">
        <v>0.75</v>
      </c>
      <c r="Q328" s="11">
        <v>0.25</v>
      </c>
      <c r="R328" s="21" t="s">
        <v>1399</v>
      </c>
      <c r="S328" s="11">
        <v>1</v>
      </c>
      <c r="T328" s="21" t="s">
        <v>1400</v>
      </c>
      <c r="U328" s="43"/>
      <c r="V328" s="43"/>
      <c r="W328" s="29"/>
      <c r="X328" s="29"/>
    </row>
    <row r="329" spans="1:24" ht="240" x14ac:dyDescent="0.25">
      <c r="A329" s="8">
        <v>3</v>
      </c>
      <c r="B329" s="8">
        <v>29</v>
      </c>
      <c r="C329" s="8">
        <v>10</v>
      </c>
      <c r="D329" s="8">
        <v>0</v>
      </c>
      <c r="E329" s="8">
        <v>0</v>
      </c>
      <c r="F329" s="21" t="s">
        <v>1401</v>
      </c>
      <c r="G329" s="5" t="s">
        <v>1402</v>
      </c>
      <c r="H329" s="5"/>
      <c r="I329" s="10">
        <v>1</v>
      </c>
      <c r="J329" s="5"/>
      <c r="K329" s="5"/>
      <c r="L329" s="79" t="s">
        <v>780</v>
      </c>
      <c r="M329" s="74">
        <v>158</v>
      </c>
      <c r="N329" s="5" t="s">
        <v>913</v>
      </c>
      <c r="O329" s="5" t="s">
        <v>14</v>
      </c>
      <c r="P329" s="11">
        <v>1</v>
      </c>
      <c r="Q329" s="11">
        <v>0</v>
      </c>
      <c r="R329" s="1" t="s">
        <v>977</v>
      </c>
      <c r="S329" s="11">
        <v>1</v>
      </c>
      <c r="T329" s="2" t="s">
        <v>1403</v>
      </c>
      <c r="U329" s="43"/>
      <c r="V329" s="43"/>
      <c r="W329" s="29"/>
      <c r="X329" s="29"/>
    </row>
    <row r="330" spans="1:24" ht="409.5" x14ac:dyDescent="0.25">
      <c r="A330" s="8">
        <v>3</v>
      </c>
      <c r="B330" s="8">
        <v>29</v>
      </c>
      <c r="C330" s="8">
        <v>11</v>
      </c>
      <c r="D330" s="8">
        <v>0</v>
      </c>
      <c r="E330" s="8">
        <v>0</v>
      </c>
      <c r="F330" s="21" t="s">
        <v>1404</v>
      </c>
      <c r="G330" s="5" t="s">
        <v>1405</v>
      </c>
      <c r="H330" s="5"/>
      <c r="I330" s="10">
        <v>1</v>
      </c>
      <c r="J330" s="5"/>
      <c r="K330" s="5"/>
      <c r="L330" s="79" t="s">
        <v>780</v>
      </c>
      <c r="M330" s="80">
        <v>159</v>
      </c>
      <c r="N330" s="5" t="s">
        <v>1406</v>
      </c>
      <c r="O330" s="5" t="s">
        <v>14</v>
      </c>
      <c r="P330" s="11">
        <v>1</v>
      </c>
      <c r="Q330" s="11">
        <v>0.25</v>
      </c>
      <c r="R330" s="1" t="s">
        <v>1407</v>
      </c>
      <c r="S330" s="11">
        <v>0.5</v>
      </c>
      <c r="T330" s="1" t="s">
        <v>1408</v>
      </c>
      <c r="U330" s="1" t="s">
        <v>1409</v>
      </c>
      <c r="V330" s="1" t="s">
        <v>1336</v>
      </c>
      <c r="W330" s="29"/>
      <c r="X330" s="29"/>
    </row>
    <row r="331" spans="1:24" ht="204" x14ac:dyDescent="0.25">
      <c r="A331" s="3">
        <v>3</v>
      </c>
      <c r="B331" s="3">
        <v>29</v>
      </c>
      <c r="C331" s="3">
        <v>12</v>
      </c>
      <c r="D331" s="3">
        <v>0</v>
      </c>
      <c r="E331" s="3">
        <v>0</v>
      </c>
      <c r="F331" s="30" t="s">
        <v>3708</v>
      </c>
      <c r="G331" s="5" t="s">
        <v>3611</v>
      </c>
      <c r="H331" s="15">
        <v>1</v>
      </c>
      <c r="I331" s="15"/>
      <c r="J331" s="15"/>
      <c r="K331" s="15"/>
      <c r="L331" s="207" t="s">
        <v>3380</v>
      </c>
      <c r="M331" s="205">
        <v>74</v>
      </c>
      <c r="N331" s="6" t="s">
        <v>3380</v>
      </c>
      <c r="O331" s="6" t="s">
        <v>14</v>
      </c>
      <c r="P331" s="78">
        <v>0</v>
      </c>
      <c r="Q331" s="78">
        <v>0</v>
      </c>
      <c r="R331" s="27" t="s">
        <v>3551</v>
      </c>
      <c r="S331" s="17">
        <v>0</v>
      </c>
      <c r="T331" s="27" t="s">
        <v>3551</v>
      </c>
      <c r="U331" s="27" t="s">
        <v>3709</v>
      </c>
      <c r="V331" s="27" t="s">
        <v>3710</v>
      </c>
    </row>
    <row r="332" spans="1:24" ht="60" x14ac:dyDescent="0.25">
      <c r="A332" s="48">
        <v>3</v>
      </c>
      <c r="B332" s="48">
        <v>30</v>
      </c>
      <c r="C332" s="48">
        <v>0</v>
      </c>
      <c r="D332" s="48">
        <v>0</v>
      </c>
      <c r="E332" s="48">
        <v>0</v>
      </c>
      <c r="F332" s="49" t="s">
        <v>1410</v>
      </c>
      <c r="G332" s="18"/>
      <c r="H332" s="18"/>
      <c r="I332" s="18"/>
      <c r="J332" s="18"/>
      <c r="K332" s="18"/>
      <c r="L332" s="18"/>
      <c r="M332" s="18"/>
      <c r="N332" s="18"/>
      <c r="O332" s="18"/>
      <c r="P332" s="19"/>
      <c r="Q332" s="19"/>
      <c r="R332" s="46"/>
      <c r="S332" s="69"/>
      <c r="T332" s="46"/>
      <c r="U332" s="46"/>
      <c r="V332" s="46"/>
      <c r="W332" s="29"/>
      <c r="X332" s="29"/>
    </row>
    <row r="333" spans="1:24" ht="96" x14ac:dyDescent="0.25">
      <c r="A333" s="103">
        <v>3</v>
      </c>
      <c r="B333" s="103">
        <v>30</v>
      </c>
      <c r="C333" s="103">
        <v>1</v>
      </c>
      <c r="D333" s="103">
        <v>0</v>
      </c>
      <c r="E333" s="100">
        <v>0</v>
      </c>
      <c r="F333" s="30" t="s">
        <v>1411</v>
      </c>
      <c r="G333" s="100" t="s">
        <v>15</v>
      </c>
      <c r="H333" s="100" t="s">
        <v>15</v>
      </c>
      <c r="I333" s="100" t="s">
        <v>15</v>
      </c>
      <c r="J333" s="100" t="s">
        <v>15</v>
      </c>
      <c r="K333" s="100" t="s">
        <v>15</v>
      </c>
      <c r="L333" s="79" t="s">
        <v>780</v>
      </c>
      <c r="M333" s="80">
        <v>161</v>
      </c>
      <c r="N333" s="11" t="s">
        <v>15</v>
      </c>
      <c r="O333" s="11" t="s">
        <v>15</v>
      </c>
      <c r="P333" s="75"/>
      <c r="Q333" s="75"/>
      <c r="R333" s="43"/>
      <c r="S333" s="13"/>
      <c r="T333" s="43"/>
      <c r="U333" s="43"/>
      <c r="V333" s="43"/>
      <c r="W333" s="29"/>
      <c r="X333" s="29"/>
    </row>
    <row r="334" spans="1:24" ht="60" x14ac:dyDescent="0.25">
      <c r="A334" s="8">
        <v>3</v>
      </c>
      <c r="B334" s="8">
        <v>30</v>
      </c>
      <c r="C334" s="8">
        <v>2</v>
      </c>
      <c r="D334" s="8">
        <v>0</v>
      </c>
      <c r="E334" s="8">
        <v>0</v>
      </c>
      <c r="F334" s="21" t="s">
        <v>1412</v>
      </c>
      <c r="G334" s="5" t="s">
        <v>1413</v>
      </c>
      <c r="H334" s="10">
        <v>1</v>
      </c>
      <c r="I334" s="10">
        <v>1</v>
      </c>
      <c r="J334" s="10">
        <v>1</v>
      </c>
      <c r="K334" s="10">
        <v>1</v>
      </c>
      <c r="L334" s="79" t="s">
        <v>780</v>
      </c>
      <c r="M334" s="74">
        <v>162</v>
      </c>
      <c r="N334" s="5" t="s">
        <v>913</v>
      </c>
      <c r="O334" s="5" t="s">
        <v>14</v>
      </c>
      <c r="P334" s="11">
        <v>1</v>
      </c>
      <c r="Q334" s="11">
        <v>1</v>
      </c>
      <c r="R334" s="21" t="s">
        <v>1414</v>
      </c>
      <c r="S334" s="11">
        <v>1</v>
      </c>
      <c r="T334" s="21" t="s">
        <v>1415</v>
      </c>
      <c r="U334" s="43"/>
      <c r="V334" s="43"/>
      <c r="W334" s="29"/>
      <c r="X334" s="29"/>
    </row>
    <row r="335" spans="1:24" ht="216" x14ac:dyDescent="0.25">
      <c r="A335" s="8">
        <v>3</v>
      </c>
      <c r="B335" s="8">
        <v>30</v>
      </c>
      <c r="C335" s="8">
        <v>3</v>
      </c>
      <c r="D335" s="8">
        <v>0</v>
      </c>
      <c r="E335" s="8">
        <v>0</v>
      </c>
      <c r="F335" s="21" t="s">
        <v>1416</v>
      </c>
      <c r="G335" s="5" t="s">
        <v>1417</v>
      </c>
      <c r="H335" s="51">
        <v>12</v>
      </c>
      <c r="I335" s="51">
        <v>12</v>
      </c>
      <c r="J335" s="51">
        <v>12</v>
      </c>
      <c r="K335" s="51">
        <v>12</v>
      </c>
      <c r="L335" s="79" t="s">
        <v>780</v>
      </c>
      <c r="M335" s="80">
        <v>163</v>
      </c>
      <c r="N335" s="5" t="s">
        <v>913</v>
      </c>
      <c r="O335" s="5" t="s">
        <v>14</v>
      </c>
      <c r="P335" s="11">
        <v>0.75</v>
      </c>
      <c r="Q335" s="11">
        <v>0.25</v>
      </c>
      <c r="R335" s="21" t="s">
        <v>1418</v>
      </c>
      <c r="S335" s="11">
        <v>1</v>
      </c>
      <c r="T335" s="21" t="s">
        <v>1419</v>
      </c>
      <c r="U335" s="43"/>
      <c r="V335" s="43"/>
      <c r="W335" s="29"/>
      <c r="X335" s="29"/>
    </row>
    <row r="336" spans="1:24" ht="216" x14ac:dyDescent="0.25">
      <c r="A336" s="8">
        <v>3</v>
      </c>
      <c r="B336" s="8">
        <v>30</v>
      </c>
      <c r="C336" s="8">
        <v>4</v>
      </c>
      <c r="D336" s="8">
        <v>0</v>
      </c>
      <c r="E336" s="8">
        <v>0</v>
      </c>
      <c r="F336" s="21" t="s">
        <v>1420</v>
      </c>
      <c r="G336" s="5" t="s">
        <v>1421</v>
      </c>
      <c r="H336" s="10">
        <v>1</v>
      </c>
      <c r="I336" s="10">
        <v>1</v>
      </c>
      <c r="J336" s="10">
        <v>1</v>
      </c>
      <c r="K336" s="10">
        <v>1</v>
      </c>
      <c r="L336" s="79" t="s">
        <v>780</v>
      </c>
      <c r="M336" s="74">
        <v>164</v>
      </c>
      <c r="N336" s="5" t="s">
        <v>913</v>
      </c>
      <c r="O336" s="5" t="s">
        <v>14</v>
      </c>
      <c r="P336" s="11">
        <v>1</v>
      </c>
      <c r="Q336" s="11">
        <v>1</v>
      </c>
      <c r="R336" s="1" t="s">
        <v>1422</v>
      </c>
      <c r="S336" s="11">
        <v>1</v>
      </c>
      <c r="T336" s="1" t="s">
        <v>1423</v>
      </c>
      <c r="U336" s="43"/>
      <c r="V336" s="43"/>
      <c r="W336" s="29"/>
      <c r="X336" s="29"/>
    </row>
    <row r="337" spans="1:24" ht="384" x14ac:dyDescent="0.25">
      <c r="A337" s="8">
        <v>3</v>
      </c>
      <c r="B337" s="8">
        <v>30</v>
      </c>
      <c r="C337" s="8">
        <v>5</v>
      </c>
      <c r="D337" s="8">
        <v>0</v>
      </c>
      <c r="E337" s="8">
        <v>0</v>
      </c>
      <c r="F337" s="21" t="s">
        <v>1424</v>
      </c>
      <c r="G337" s="5" t="s">
        <v>1310</v>
      </c>
      <c r="H337" s="5"/>
      <c r="I337" s="5">
        <v>1</v>
      </c>
      <c r="J337" s="5"/>
      <c r="K337" s="5">
        <v>1</v>
      </c>
      <c r="L337" s="79" t="s">
        <v>780</v>
      </c>
      <c r="M337" s="80">
        <v>165</v>
      </c>
      <c r="N337" s="5" t="s">
        <v>913</v>
      </c>
      <c r="O337" s="5" t="s">
        <v>14</v>
      </c>
      <c r="P337" s="11">
        <v>0.5</v>
      </c>
      <c r="Q337" s="11">
        <v>0.5</v>
      </c>
      <c r="R337" s="58" t="s">
        <v>1425</v>
      </c>
      <c r="S337" s="11">
        <v>1</v>
      </c>
      <c r="T337" s="58" t="s">
        <v>1426</v>
      </c>
      <c r="U337" s="43"/>
      <c r="V337" s="43"/>
      <c r="W337" s="29"/>
      <c r="X337" s="29"/>
    </row>
    <row r="338" spans="1:24" ht="276" x14ac:dyDescent="0.25">
      <c r="A338" s="8">
        <v>3</v>
      </c>
      <c r="B338" s="8">
        <v>30</v>
      </c>
      <c r="C338" s="8">
        <v>6</v>
      </c>
      <c r="D338" s="8">
        <v>0</v>
      </c>
      <c r="E338" s="8">
        <v>0</v>
      </c>
      <c r="F338" s="21" t="s">
        <v>1427</v>
      </c>
      <c r="G338" s="5" t="s">
        <v>908</v>
      </c>
      <c r="H338" s="5"/>
      <c r="I338" s="5"/>
      <c r="J338" s="5">
        <v>1</v>
      </c>
      <c r="K338" s="10"/>
      <c r="L338" s="79" t="s">
        <v>780</v>
      </c>
      <c r="M338" s="74">
        <v>166</v>
      </c>
      <c r="N338" s="5" t="s">
        <v>913</v>
      </c>
      <c r="O338" s="5" t="s">
        <v>14</v>
      </c>
      <c r="P338" s="11">
        <v>0</v>
      </c>
      <c r="Q338" s="11">
        <v>1</v>
      </c>
      <c r="R338" s="58" t="s">
        <v>1428</v>
      </c>
      <c r="S338" s="11">
        <v>1</v>
      </c>
      <c r="T338" s="58" t="s">
        <v>1428</v>
      </c>
      <c r="U338" s="43"/>
      <c r="V338" s="43"/>
      <c r="W338" s="29"/>
      <c r="X338" s="29"/>
    </row>
    <row r="339" spans="1:24" ht="312" x14ac:dyDescent="0.25">
      <c r="A339" s="8">
        <v>3</v>
      </c>
      <c r="B339" s="8">
        <v>30</v>
      </c>
      <c r="C339" s="8">
        <v>7</v>
      </c>
      <c r="D339" s="8">
        <v>0</v>
      </c>
      <c r="E339" s="8">
        <v>0</v>
      </c>
      <c r="F339" s="21" t="s">
        <v>1429</v>
      </c>
      <c r="G339" s="5" t="s">
        <v>1430</v>
      </c>
      <c r="H339" s="10"/>
      <c r="I339" s="10">
        <v>0.5</v>
      </c>
      <c r="J339" s="10">
        <v>0.25</v>
      </c>
      <c r="K339" s="10">
        <v>0.25</v>
      </c>
      <c r="L339" s="79" t="s">
        <v>780</v>
      </c>
      <c r="M339" s="80">
        <v>167</v>
      </c>
      <c r="N339" s="5" t="s">
        <v>1431</v>
      </c>
      <c r="O339" s="5" t="s">
        <v>14</v>
      </c>
      <c r="P339" s="11">
        <v>1</v>
      </c>
      <c r="Q339" s="11">
        <v>1</v>
      </c>
      <c r="R339" s="1" t="s">
        <v>1432</v>
      </c>
      <c r="S339" s="11">
        <v>1</v>
      </c>
      <c r="T339" s="1" t="s">
        <v>1433</v>
      </c>
      <c r="U339" s="43"/>
      <c r="V339" s="43"/>
      <c r="W339" s="29"/>
      <c r="X339" s="29"/>
    </row>
    <row r="340" spans="1:24" ht="192" x14ac:dyDescent="0.25">
      <c r="A340" s="8">
        <v>3</v>
      </c>
      <c r="B340" s="8">
        <v>30</v>
      </c>
      <c r="C340" s="8">
        <v>8</v>
      </c>
      <c r="D340" s="8">
        <v>0</v>
      </c>
      <c r="E340" s="8">
        <v>0</v>
      </c>
      <c r="F340" s="21" t="s">
        <v>1434</v>
      </c>
      <c r="G340" s="5" t="s">
        <v>908</v>
      </c>
      <c r="H340" s="10"/>
      <c r="I340" s="5">
        <v>1</v>
      </c>
      <c r="J340" s="10"/>
      <c r="K340" s="5" t="s">
        <v>15</v>
      </c>
      <c r="L340" s="79" t="s">
        <v>780</v>
      </c>
      <c r="M340" s="74">
        <v>168</v>
      </c>
      <c r="N340" s="5" t="s">
        <v>913</v>
      </c>
      <c r="O340" s="5" t="s">
        <v>14</v>
      </c>
      <c r="P340" s="11">
        <v>1</v>
      </c>
      <c r="Q340" s="11"/>
      <c r="R340" s="1" t="s">
        <v>977</v>
      </c>
      <c r="S340" s="11">
        <v>1</v>
      </c>
      <c r="T340" s="2" t="s">
        <v>1435</v>
      </c>
      <c r="U340" s="43"/>
      <c r="V340" s="43"/>
      <c r="W340" s="29"/>
      <c r="X340" s="29"/>
    </row>
    <row r="341" spans="1:24" ht="312" x14ac:dyDescent="0.25">
      <c r="A341" s="8">
        <v>3</v>
      </c>
      <c r="B341" s="8">
        <v>30</v>
      </c>
      <c r="C341" s="8">
        <v>9</v>
      </c>
      <c r="D341" s="8">
        <v>0</v>
      </c>
      <c r="E341" s="8">
        <v>0</v>
      </c>
      <c r="F341" s="21" t="s">
        <v>1436</v>
      </c>
      <c r="G341" s="5" t="s">
        <v>908</v>
      </c>
      <c r="H341" s="10"/>
      <c r="I341" s="10"/>
      <c r="J341" s="10"/>
      <c r="K341" s="5">
        <v>1</v>
      </c>
      <c r="L341" s="79" t="s">
        <v>780</v>
      </c>
      <c r="M341" s="80">
        <v>169</v>
      </c>
      <c r="N341" s="5" t="s">
        <v>913</v>
      </c>
      <c r="O341" s="5" t="s">
        <v>14</v>
      </c>
      <c r="P341" s="11">
        <v>0</v>
      </c>
      <c r="Q341" s="11"/>
      <c r="R341" s="1" t="s">
        <v>920</v>
      </c>
      <c r="S341" s="11">
        <v>1</v>
      </c>
      <c r="T341" s="1" t="s">
        <v>1437</v>
      </c>
      <c r="U341" s="43"/>
      <c r="V341" s="43"/>
      <c r="W341" s="29"/>
      <c r="X341" s="29"/>
    </row>
    <row r="342" spans="1:24" ht="72" x14ac:dyDescent="0.25">
      <c r="A342" s="48">
        <v>3</v>
      </c>
      <c r="B342" s="48">
        <v>31</v>
      </c>
      <c r="C342" s="48">
        <v>0</v>
      </c>
      <c r="D342" s="48">
        <v>0</v>
      </c>
      <c r="E342" s="48">
        <v>0</v>
      </c>
      <c r="F342" s="49" t="s">
        <v>1438</v>
      </c>
      <c r="G342" s="18"/>
      <c r="H342" s="18"/>
      <c r="I342" s="18"/>
      <c r="J342" s="18"/>
      <c r="K342" s="18"/>
      <c r="L342" s="18"/>
      <c r="M342" s="18"/>
      <c r="N342" s="18"/>
      <c r="O342" s="18"/>
      <c r="P342" s="19"/>
      <c r="Q342" s="19"/>
      <c r="R342" s="46"/>
      <c r="S342" s="69"/>
      <c r="T342" s="46"/>
      <c r="U342" s="46"/>
      <c r="V342" s="46"/>
      <c r="W342" s="29"/>
      <c r="X342" s="29"/>
    </row>
    <row r="343" spans="1:24" ht="216" x14ac:dyDescent="0.25">
      <c r="A343" s="8">
        <v>3</v>
      </c>
      <c r="B343" s="8">
        <v>31</v>
      </c>
      <c r="C343" s="8">
        <v>1</v>
      </c>
      <c r="D343" s="8">
        <v>0</v>
      </c>
      <c r="E343" s="8">
        <v>0</v>
      </c>
      <c r="F343" s="21" t="s">
        <v>1439</v>
      </c>
      <c r="G343" s="5" t="s">
        <v>1049</v>
      </c>
      <c r="H343" s="10">
        <v>1</v>
      </c>
      <c r="I343" s="10">
        <v>1</v>
      </c>
      <c r="J343" s="10">
        <v>1</v>
      </c>
      <c r="K343" s="10">
        <v>1</v>
      </c>
      <c r="L343" s="79" t="s">
        <v>780</v>
      </c>
      <c r="M343" s="80">
        <v>171</v>
      </c>
      <c r="N343" s="5" t="s">
        <v>913</v>
      </c>
      <c r="O343" s="5" t="s">
        <v>14</v>
      </c>
      <c r="P343" s="11">
        <v>1</v>
      </c>
      <c r="Q343" s="11">
        <v>1</v>
      </c>
      <c r="R343" s="21" t="s">
        <v>1440</v>
      </c>
      <c r="S343" s="11">
        <v>1</v>
      </c>
      <c r="T343" s="21" t="s">
        <v>1441</v>
      </c>
      <c r="U343" s="43"/>
      <c r="V343" s="43"/>
      <c r="W343" s="29"/>
      <c r="X343" s="29"/>
    </row>
    <row r="344" spans="1:24" ht="96" x14ac:dyDescent="0.25">
      <c r="A344" s="8">
        <v>3</v>
      </c>
      <c r="B344" s="8">
        <v>31</v>
      </c>
      <c r="C344" s="8">
        <v>2</v>
      </c>
      <c r="D344" s="8">
        <v>0</v>
      </c>
      <c r="E344" s="8">
        <v>0</v>
      </c>
      <c r="F344" s="21" t="s">
        <v>1442</v>
      </c>
      <c r="G344" s="5" t="s">
        <v>1049</v>
      </c>
      <c r="H344" s="5">
        <v>6</v>
      </c>
      <c r="I344" s="5">
        <v>6</v>
      </c>
      <c r="J344" s="5">
        <v>6</v>
      </c>
      <c r="K344" s="5">
        <v>6</v>
      </c>
      <c r="L344" s="79" t="s">
        <v>780</v>
      </c>
      <c r="M344" s="74">
        <v>172</v>
      </c>
      <c r="N344" s="5" t="s">
        <v>913</v>
      </c>
      <c r="O344" s="5" t="s">
        <v>14</v>
      </c>
      <c r="P344" s="11">
        <v>0.75</v>
      </c>
      <c r="Q344" s="11">
        <v>0.25</v>
      </c>
      <c r="R344" s="21" t="s">
        <v>1443</v>
      </c>
      <c r="S344" s="11">
        <v>1</v>
      </c>
      <c r="T344" s="21" t="s">
        <v>1444</v>
      </c>
      <c r="U344" s="43"/>
      <c r="V344" s="43"/>
      <c r="W344" s="29"/>
      <c r="X344" s="29"/>
    </row>
    <row r="345" spans="1:24" ht="144" x14ac:dyDescent="0.25">
      <c r="A345" s="8">
        <v>3</v>
      </c>
      <c r="B345" s="8">
        <v>31</v>
      </c>
      <c r="C345" s="8">
        <v>3</v>
      </c>
      <c r="D345" s="8">
        <v>0</v>
      </c>
      <c r="E345" s="8">
        <v>0</v>
      </c>
      <c r="F345" s="21" t="s">
        <v>1445</v>
      </c>
      <c r="G345" s="5" t="s">
        <v>1446</v>
      </c>
      <c r="H345" s="10">
        <v>1</v>
      </c>
      <c r="I345" s="10">
        <v>1</v>
      </c>
      <c r="J345" s="10">
        <v>1</v>
      </c>
      <c r="K345" s="10">
        <v>1</v>
      </c>
      <c r="L345" s="79" t="s">
        <v>780</v>
      </c>
      <c r="M345" s="80">
        <v>173</v>
      </c>
      <c r="N345" s="5" t="s">
        <v>913</v>
      </c>
      <c r="O345" s="5" t="s">
        <v>14</v>
      </c>
      <c r="P345" s="11">
        <v>1</v>
      </c>
      <c r="Q345" s="11">
        <v>1</v>
      </c>
      <c r="R345" s="21" t="s">
        <v>1447</v>
      </c>
      <c r="S345" s="11">
        <v>1</v>
      </c>
      <c r="T345" s="21" t="s">
        <v>1448</v>
      </c>
      <c r="U345" s="43"/>
      <c r="V345" s="43"/>
      <c r="W345" s="29"/>
      <c r="X345" s="29"/>
    </row>
    <row r="346" spans="1:24" ht="84" x14ac:dyDescent="0.25">
      <c r="A346" s="8">
        <v>3</v>
      </c>
      <c r="B346" s="8">
        <v>31</v>
      </c>
      <c r="C346" s="8">
        <v>4</v>
      </c>
      <c r="D346" s="8">
        <v>0</v>
      </c>
      <c r="E346" s="8">
        <v>0</v>
      </c>
      <c r="F346" s="21" t="s">
        <v>1449</v>
      </c>
      <c r="G346" s="5" t="s">
        <v>1446</v>
      </c>
      <c r="H346" s="5">
        <v>6</v>
      </c>
      <c r="I346" s="5">
        <v>6</v>
      </c>
      <c r="J346" s="5">
        <v>6</v>
      </c>
      <c r="K346" s="5">
        <v>6</v>
      </c>
      <c r="L346" s="79" t="s">
        <v>780</v>
      </c>
      <c r="M346" s="74">
        <v>174</v>
      </c>
      <c r="N346" s="5" t="s">
        <v>913</v>
      </c>
      <c r="O346" s="5" t="s">
        <v>14</v>
      </c>
      <c r="P346" s="11">
        <v>0.75</v>
      </c>
      <c r="Q346" s="11">
        <v>0.25</v>
      </c>
      <c r="R346" s="21" t="s">
        <v>1450</v>
      </c>
      <c r="S346" s="11">
        <v>1</v>
      </c>
      <c r="T346" s="21" t="s">
        <v>1451</v>
      </c>
      <c r="U346" s="43"/>
      <c r="V346" s="43"/>
      <c r="W346" s="29"/>
      <c r="X346" s="29"/>
    </row>
    <row r="347" spans="1:24" ht="288" x14ac:dyDescent="0.25">
      <c r="A347" s="8">
        <v>3</v>
      </c>
      <c r="B347" s="8">
        <v>31</v>
      </c>
      <c r="C347" s="8">
        <v>5</v>
      </c>
      <c r="D347" s="8">
        <v>0</v>
      </c>
      <c r="E347" s="8">
        <v>0</v>
      </c>
      <c r="F347" s="21" t="s">
        <v>1452</v>
      </c>
      <c r="G347" s="5" t="s">
        <v>1453</v>
      </c>
      <c r="H347" s="10">
        <v>1</v>
      </c>
      <c r="I347" s="10">
        <v>1</v>
      </c>
      <c r="J347" s="10">
        <v>1</v>
      </c>
      <c r="K347" s="10">
        <v>1</v>
      </c>
      <c r="L347" s="79" t="s">
        <v>780</v>
      </c>
      <c r="M347" s="80">
        <v>175</v>
      </c>
      <c r="N347" s="5" t="s">
        <v>913</v>
      </c>
      <c r="O347" s="5" t="s">
        <v>14</v>
      </c>
      <c r="P347" s="11">
        <v>1</v>
      </c>
      <c r="Q347" s="11"/>
      <c r="R347" s="1" t="s">
        <v>977</v>
      </c>
      <c r="S347" s="11">
        <v>1</v>
      </c>
      <c r="T347" s="2" t="s">
        <v>1454</v>
      </c>
      <c r="U347" s="43"/>
      <c r="V347" s="43"/>
      <c r="W347" s="29"/>
      <c r="X347" s="29"/>
    </row>
    <row r="348" spans="1:24" ht="156" x14ac:dyDescent="0.25">
      <c r="A348" s="8">
        <v>3</v>
      </c>
      <c r="B348" s="8">
        <v>31</v>
      </c>
      <c r="C348" s="8">
        <v>5</v>
      </c>
      <c r="D348" s="8">
        <v>0</v>
      </c>
      <c r="E348" s="8">
        <v>0</v>
      </c>
      <c r="F348" s="21"/>
      <c r="G348" s="5"/>
      <c r="H348" s="10"/>
      <c r="I348" s="10"/>
      <c r="J348" s="10"/>
      <c r="K348" s="10"/>
      <c r="L348" s="79" t="s">
        <v>780</v>
      </c>
      <c r="M348" s="74">
        <v>176</v>
      </c>
      <c r="N348" s="5" t="s">
        <v>913</v>
      </c>
      <c r="O348" s="13"/>
      <c r="P348" s="13"/>
      <c r="Q348" s="13"/>
      <c r="R348" s="43"/>
      <c r="S348" s="13"/>
      <c r="T348" s="2" t="s">
        <v>1455</v>
      </c>
      <c r="U348" s="43"/>
      <c r="V348" s="43"/>
      <c r="W348" s="29"/>
      <c r="X348" s="29"/>
    </row>
    <row r="349" spans="1:24" ht="60" x14ac:dyDescent="0.25">
      <c r="A349" s="8">
        <v>3</v>
      </c>
      <c r="B349" s="8">
        <v>31</v>
      </c>
      <c r="C349" s="8">
        <v>6</v>
      </c>
      <c r="D349" s="8">
        <v>0</v>
      </c>
      <c r="E349" s="8">
        <v>0</v>
      </c>
      <c r="F349" s="30" t="s">
        <v>1456</v>
      </c>
      <c r="G349" s="5" t="s">
        <v>1457</v>
      </c>
      <c r="H349" s="101">
        <v>9</v>
      </c>
      <c r="I349" s="5">
        <v>9</v>
      </c>
      <c r="J349" s="5">
        <v>9</v>
      </c>
      <c r="K349" s="5">
        <v>9</v>
      </c>
      <c r="L349" s="79" t="s">
        <v>780</v>
      </c>
      <c r="M349" s="80">
        <v>177</v>
      </c>
      <c r="N349" s="5" t="s">
        <v>913</v>
      </c>
      <c r="O349" s="5" t="s">
        <v>14</v>
      </c>
      <c r="P349" s="11">
        <v>0.5</v>
      </c>
      <c r="Q349" s="11">
        <v>0.5</v>
      </c>
      <c r="R349" s="1" t="s">
        <v>1458</v>
      </c>
      <c r="S349" s="11">
        <v>1</v>
      </c>
      <c r="T349" s="2" t="s">
        <v>1459</v>
      </c>
      <c r="U349" s="43"/>
      <c r="V349" s="43"/>
      <c r="W349" s="29"/>
      <c r="X349" s="29"/>
    </row>
    <row r="350" spans="1:24" ht="60" x14ac:dyDescent="0.25">
      <c r="A350" s="48">
        <v>3</v>
      </c>
      <c r="B350" s="48">
        <v>32</v>
      </c>
      <c r="C350" s="48">
        <v>0</v>
      </c>
      <c r="D350" s="48">
        <v>0</v>
      </c>
      <c r="E350" s="48">
        <v>0</v>
      </c>
      <c r="F350" s="102" t="s">
        <v>1460</v>
      </c>
      <c r="G350" s="18"/>
      <c r="H350" s="18"/>
      <c r="I350" s="18"/>
      <c r="J350" s="18"/>
      <c r="K350" s="18"/>
      <c r="L350" s="18"/>
      <c r="M350" s="18"/>
      <c r="N350" s="18"/>
      <c r="O350" s="18"/>
      <c r="P350" s="19"/>
      <c r="Q350" s="19"/>
      <c r="R350" s="70"/>
      <c r="S350" s="19"/>
      <c r="T350" s="70"/>
      <c r="U350" s="70"/>
      <c r="V350" s="70"/>
      <c r="W350" s="29"/>
      <c r="X350" s="29"/>
    </row>
    <row r="351" spans="1:24" ht="180" x14ac:dyDescent="0.25">
      <c r="A351" s="8">
        <v>3</v>
      </c>
      <c r="B351" s="8">
        <v>32</v>
      </c>
      <c r="C351" s="8">
        <v>1</v>
      </c>
      <c r="D351" s="8">
        <v>0</v>
      </c>
      <c r="E351" s="8">
        <v>0</v>
      </c>
      <c r="F351" s="21" t="s">
        <v>1461</v>
      </c>
      <c r="G351" s="5" t="s">
        <v>1462</v>
      </c>
      <c r="H351" s="10">
        <v>1</v>
      </c>
      <c r="I351" s="10">
        <v>1</v>
      </c>
      <c r="J351" s="10">
        <v>1</v>
      </c>
      <c r="K351" s="10">
        <v>1</v>
      </c>
      <c r="L351" s="79" t="s">
        <v>780</v>
      </c>
      <c r="M351" s="80">
        <v>179</v>
      </c>
      <c r="N351" s="5" t="s">
        <v>980</v>
      </c>
      <c r="O351" s="5" t="s">
        <v>14</v>
      </c>
      <c r="P351" s="11">
        <v>1</v>
      </c>
      <c r="Q351" s="11">
        <v>1</v>
      </c>
      <c r="R351" s="1" t="s">
        <v>981</v>
      </c>
      <c r="S351" s="96">
        <v>1</v>
      </c>
      <c r="T351" s="1" t="s">
        <v>1463</v>
      </c>
      <c r="U351" s="43"/>
      <c r="V351" s="43"/>
      <c r="W351" s="29"/>
      <c r="X351" s="29"/>
    </row>
    <row r="352" spans="1:24" ht="144" x14ac:dyDescent="0.25">
      <c r="A352" s="8">
        <v>3</v>
      </c>
      <c r="B352" s="8">
        <v>32</v>
      </c>
      <c r="C352" s="8">
        <v>2</v>
      </c>
      <c r="D352" s="8">
        <v>0</v>
      </c>
      <c r="E352" s="8">
        <v>0</v>
      </c>
      <c r="F352" s="53" t="s">
        <v>1464</v>
      </c>
      <c r="G352" s="5" t="s">
        <v>1465</v>
      </c>
      <c r="H352" s="10">
        <v>1</v>
      </c>
      <c r="I352" s="10">
        <v>1</v>
      </c>
      <c r="J352" s="10">
        <v>1</v>
      </c>
      <c r="K352" s="10">
        <v>1</v>
      </c>
      <c r="L352" s="79" t="s">
        <v>780</v>
      </c>
      <c r="M352" s="74">
        <v>180</v>
      </c>
      <c r="N352" s="5" t="s">
        <v>1466</v>
      </c>
      <c r="O352" s="5" t="s">
        <v>1467</v>
      </c>
      <c r="P352" s="11">
        <v>1</v>
      </c>
      <c r="Q352" s="11">
        <v>1</v>
      </c>
      <c r="R352" s="2" t="s">
        <v>1468</v>
      </c>
      <c r="S352" s="11">
        <v>1</v>
      </c>
      <c r="T352" s="2" t="s">
        <v>1469</v>
      </c>
      <c r="U352" s="43"/>
      <c r="V352" s="43"/>
      <c r="W352" s="29"/>
      <c r="X352" s="29"/>
    </row>
    <row r="353" spans="1:24" ht="108" x14ac:dyDescent="0.25">
      <c r="A353" s="8">
        <v>3</v>
      </c>
      <c r="B353" s="8">
        <v>32</v>
      </c>
      <c r="C353" s="8">
        <v>3</v>
      </c>
      <c r="D353" s="8">
        <v>0</v>
      </c>
      <c r="E353" s="8">
        <v>0</v>
      </c>
      <c r="F353" s="21" t="s">
        <v>1470</v>
      </c>
      <c r="G353" s="5" t="s">
        <v>1471</v>
      </c>
      <c r="H353" s="51">
        <v>1</v>
      </c>
      <c r="I353" s="51">
        <v>1</v>
      </c>
      <c r="J353" s="51">
        <v>1</v>
      </c>
      <c r="K353" s="51">
        <v>1</v>
      </c>
      <c r="L353" s="79" t="s">
        <v>780</v>
      </c>
      <c r="M353" s="80">
        <v>181</v>
      </c>
      <c r="N353" s="5" t="s">
        <v>980</v>
      </c>
      <c r="O353" s="5" t="s">
        <v>14</v>
      </c>
      <c r="P353" s="11">
        <v>1</v>
      </c>
      <c r="Q353" s="11">
        <v>1</v>
      </c>
      <c r="R353" s="1" t="s">
        <v>981</v>
      </c>
      <c r="S353" s="96">
        <v>1</v>
      </c>
      <c r="T353" s="1" t="s">
        <v>1472</v>
      </c>
      <c r="U353" s="43"/>
      <c r="V353" s="43"/>
      <c r="W353" s="29"/>
      <c r="X353" s="29"/>
    </row>
    <row r="354" spans="1:24" ht="132" x14ac:dyDescent="0.25">
      <c r="A354" s="8">
        <v>3</v>
      </c>
      <c r="B354" s="8">
        <v>32</v>
      </c>
      <c r="C354" s="8">
        <v>4</v>
      </c>
      <c r="D354" s="8">
        <v>0</v>
      </c>
      <c r="E354" s="8">
        <v>0</v>
      </c>
      <c r="F354" s="21" t="s">
        <v>1473</v>
      </c>
      <c r="G354" s="5" t="s">
        <v>1474</v>
      </c>
      <c r="H354" s="51">
        <v>21</v>
      </c>
      <c r="I354" s="51">
        <v>21</v>
      </c>
      <c r="J354" s="51">
        <v>21</v>
      </c>
      <c r="K354" s="51">
        <v>21</v>
      </c>
      <c r="L354" s="79" t="s">
        <v>780</v>
      </c>
      <c r="M354" s="74">
        <v>182</v>
      </c>
      <c r="N354" s="5" t="s">
        <v>980</v>
      </c>
      <c r="O354" s="5" t="s">
        <v>14</v>
      </c>
      <c r="P354" s="11">
        <v>1</v>
      </c>
      <c r="Q354" s="11">
        <v>1</v>
      </c>
      <c r="R354" s="1" t="s">
        <v>981</v>
      </c>
      <c r="S354" s="96">
        <v>1</v>
      </c>
      <c r="T354" s="1" t="s">
        <v>1475</v>
      </c>
      <c r="U354" s="43"/>
      <c r="V354" s="43"/>
      <c r="W354" s="29"/>
      <c r="X354" s="29"/>
    </row>
    <row r="355" spans="1:24" ht="60" x14ac:dyDescent="0.25">
      <c r="A355" s="8">
        <v>3</v>
      </c>
      <c r="B355" s="8">
        <v>32</v>
      </c>
      <c r="C355" s="8">
        <v>5</v>
      </c>
      <c r="D355" s="8">
        <v>0</v>
      </c>
      <c r="E355" s="8">
        <v>0</v>
      </c>
      <c r="F355" s="21" t="s">
        <v>1476</v>
      </c>
      <c r="G355" s="5" t="s">
        <v>1477</v>
      </c>
      <c r="H355" s="10">
        <v>1</v>
      </c>
      <c r="I355" s="10">
        <v>1</v>
      </c>
      <c r="J355" s="10">
        <v>1</v>
      </c>
      <c r="K355" s="10">
        <v>1</v>
      </c>
      <c r="L355" s="79" t="s">
        <v>780</v>
      </c>
      <c r="M355" s="80">
        <v>183</v>
      </c>
      <c r="N355" s="5" t="s">
        <v>980</v>
      </c>
      <c r="O355" s="5" t="s">
        <v>14</v>
      </c>
      <c r="P355" s="11">
        <v>1</v>
      </c>
      <c r="Q355" s="11">
        <v>1</v>
      </c>
      <c r="R355" s="1" t="s">
        <v>981</v>
      </c>
      <c r="S355" s="96">
        <v>1</v>
      </c>
      <c r="T355" s="1" t="s">
        <v>1478</v>
      </c>
      <c r="U355" s="43"/>
      <c r="V355" s="43"/>
      <c r="W355" s="29"/>
      <c r="X355" s="29"/>
    </row>
    <row r="356" spans="1:24" ht="168" x14ac:dyDescent="0.25">
      <c r="A356" s="8">
        <v>3</v>
      </c>
      <c r="B356" s="8">
        <v>32</v>
      </c>
      <c r="C356" s="8">
        <v>6</v>
      </c>
      <c r="D356" s="8">
        <v>0</v>
      </c>
      <c r="E356" s="8">
        <v>0</v>
      </c>
      <c r="F356" s="21" t="s">
        <v>1479</v>
      </c>
      <c r="G356" s="5" t="s">
        <v>1480</v>
      </c>
      <c r="H356" s="51">
        <v>3</v>
      </c>
      <c r="I356" s="51">
        <v>3</v>
      </c>
      <c r="J356" s="51">
        <v>3</v>
      </c>
      <c r="K356" s="51">
        <v>3</v>
      </c>
      <c r="L356" s="79" t="s">
        <v>780</v>
      </c>
      <c r="M356" s="74">
        <v>184</v>
      </c>
      <c r="N356" s="5" t="s">
        <v>980</v>
      </c>
      <c r="O356" s="5" t="s">
        <v>14</v>
      </c>
      <c r="P356" s="11">
        <v>1</v>
      </c>
      <c r="Q356" s="11">
        <v>1</v>
      </c>
      <c r="R356" s="1" t="s">
        <v>981</v>
      </c>
      <c r="S356" s="96">
        <v>1</v>
      </c>
      <c r="T356" s="1" t="s">
        <v>1481</v>
      </c>
      <c r="U356" s="43"/>
      <c r="V356" s="43"/>
      <c r="W356" s="29"/>
      <c r="X356" s="29"/>
    </row>
    <row r="357" spans="1:24" ht="132" x14ac:dyDescent="0.25">
      <c r="A357" s="8">
        <v>3</v>
      </c>
      <c r="B357" s="8">
        <v>32</v>
      </c>
      <c r="C357" s="8">
        <v>7</v>
      </c>
      <c r="D357" s="8">
        <v>0</v>
      </c>
      <c r="E357" s="8">
        <v>0</v>
      </c>
      <c r="F357" s="21" t="s">
        <v>1482</v>
      </c>
      <c r="G357" s="5" t="s">
        <v>1474</v>
      </c>
      <c r="H357" s="10">
        <v>1</v>
      </c>
      <c r="I357" s="10">
        <v>1</v>
      </c>
      <c r="J357" s="10">
        <v>1</v>
      </c>
      <c r="K357" s="10">
        <v>1</v>
      </c>
      <c r="L357" s="79" t="s">
        <v>780</v>
      </c>
      <c r="M357" s="80">
        <v>185</v>
      </c>
      <c r="N357" s="5" t="s">
        <v>1483</v>
      </c>
      <c r="O357" s="5" t="s">
        <v>14</v>
      </c>
      <c r="P357" s="11">
        <v>1</v>
      </c>
      <c r="Q357" s="11">
        <v>1</v>
      </c>
      <c r="R357" s="1" t="s">
        <v>981</v>
      </c>
      <c r="S357" s="96">
        <v>1</v>
      </c>
      <c r="T357" s="1" t="s">
        <v>1484</v>
      </c>
      <c r="U357" s="43"/>
      <c r="V357" s="43"/>
      <c r="W357" s="29"/>
      <c r="X357" s="29"/>
    </row>
    <row r="358" spans="1:24" ht="60" x14ac:dyDescent="0.25">
      <c r="A358" s="8">
        <v>3</v>
      </c>
      <c r="B358" s="8">
        <v>32</v>
      </c>
      <c r="C358" s="8">
        <v>8</v>
      </c>
      <c r="D358" s="8">
        <v>0</v>
      </c>
      <c r="E358" s="8">
        <v>0</v>
      </c>
      <c r="F358" s="21" t="s">
        <v>1485</v>
      </c>
      <c r="G358" s="5" t="s">
        <v>1474</v>
      </c>
      <c r="H358" s="5">
        <v>21</v>
      </c>
      <c r="I358" s="5">
        <v>21</v>
      </c>
      <c r="J358" s="5">
        <v>21</v>
      </c>
      <c r="K358" s="5">
        <v>21</v>
      </c>
      <c r="L358" s="79" t="s">
        <v>780</v>
      </c>
      <c r="M358" s="74">
        <v>186</v>
      </c>
      <c r="N358" s="5" t="s">
        <v>980</v>
      </c>
      <c r="O358" s="5" t="s">
        <v>14</v>
      </c>
      <c r="P358" s="11">
        <v>1</v>
      </c>
      <c r="Q358" s="11">
        <v>1</v>
      </c>
      <c r="R358" s="1" t="s">
        <v>977</v>
      </c>
      <c r="S358" s="11">
        <v>1</v>
      </c>
      <c r="T358" s="1" t="s">
        <v>1486</v>
      </c>
      <c r="U358" s="43"/>
      <c r="V358" s="43"/>
      <c r="W358" s="29"/>
      <c r="X358" s="29"/>
    </row>
    <row r="359" spans="1:24" ht="60" x14ac:dyDescent="0.25">
      <c r="A359" s="48">
        <v>3</v>
      </c>
      <c r="B359" s="48">
        <v>33</v>
      </c>
      <c r="C359" s="48">
        <v>0</v>
      </c>
      <c r="D359" s="48">
        <v>0</v>
      </c>
      <c r="E359" s="48">
        <v>0</v>
      </c>
      <c r="F359" s="49" t="s">
        <v>1487</v>
      </c>
      <c r="G359" s="18"/>
      <c r="H359" s="18"/>
      <c r="I359" s="18"/>
      <c r="J359" s="18"/>
      <c r="K359" s="18"/>
      <c r="L359" s="18"/>
      <c r="M359" s="18"/>
      <c r="N359" s="18"/>
      <c r="O359" s="18"/>
      <c r="P359" s="19">
        <v>1</v>
      </c>
      <c r="Q359" s="19"/>
      <c r="R359" s="46"/>
      <c r="S359" s="69"/>
      <c r="T359" s="46"/>
      <c r="U359" s="46"/>
      <c r="V359" s="46"/>
      <c r="W359" s="29"/>
      <c r="X359" s="29"/>
    </row>
    <row r="360" spans="1:24" ht="36" x14ac:dyDescent="0.25">
      <c r="A360" s="8">
        <v>3</v>
      </c>
      <c r="B360" s="8">
        <v>33</v>
      </c>
      <c r="C360" s="8">
        <v>1</v>
      </c>
      <c r="D360" s="8">
        <v>0</v>
      </c>
      <c r="E360" s="8">
        <v>0</v>
      </c>
      <c r="F360" s="21" t="s">
        <v>1488</v>
      </c>
      <c r="G360" s="5" t="s">
        <v>1489</v>
      </c>
      <c r="H360" s="5">
        <v>1</v>
      </c>
      <c r="I360" s="5"/>
      <c r="J360" s="5"/>
      <c r="K360" s="10"/>
      <c r="L360" s="79" t="s">
        <v>780</v>
      </c>
      <c r="M360" s="74">
        <v>188</v>
      </c>
      <c r="N360" s="5" t="s">
        <v>980</v>
      </c>
      <c r="O360" s="5" t="s">
        <v>14</v>
      </c>
      <c r="P360" s="11">
        <v>1</v>
      </c>
      <c r="Q360" s="11">
        <v>1</v>
      </c>
      <c r="R360" s="1" t="s">
        <v>958</v>
      </c>
      <c r="S360" s="11">
        <v>1</v>
      </c>
      <c r="T360" s="1" t="s">
        <v>1490</v>
      </c>
      <c r="U360" s="43"/>
      <c r="V360" s="43"/>
      <c r="W360" s="29"/>
      <c r="X360" s="29"/>
    </row>
    <row r="361" spans="1:24" ht="120" x14ac:dyDescent="0.25">
      <c r="A361" s="8">
        <v>3</v>
      </c>
      <c r="B361" s="8">
        <v>33</v>
      </c>
      <c r="C361" s="8">
        <v>2</v>
      </c>
      <c r="D361" s="8">
        <v>0</v>
      </c>
      <c r="E361" s="8">
        <v>0</v>
      </c>
      <c r="F361" s="21" t="s">
        <v>1491</v>
      </c>
      <c r="G361" s="5" t="s">
        <v>1049</v>
      </c>
      <c r="H361" s="5">
        <v>1</v>
      </c>
      <c r="I361" s="5"/>
      <c r="J361" s="5"/>
      <c r="K361" s="10"/>
      <c r="L361" s="79" t="s">
        <v>780</v>
      </c>
      <c r="M361" s="80">
        <v>189</v>
      </c>
      <c r="N361" s="5" t="s">
        <v>980</v>
      </c>
      <c r="O361" s="5" t="s">
        <v>14</v>
      </c>
      <c r="P361" s="11">
        <v>0</v>
      </c>
      <c r="Q361" s="11">
        <v>1</v>
      </c>
      <c r="R361" s="1" t="s">
        <v>958</v>
      </c>
      <c r="S361" s="11">
        <v>1</v>
      </c>
      <c r="T361" s="1" t="s">
        <v>1492</v>
      </c>
      <c r="U361" s="43"/>
      <c r="V361" s="43"/>
      <c r="W361" s="29"/>
      <c r="X361" s="29"/>
    </row>
    <row r="362" spans="1:24" ht="60" x14ac:dyDescent="0.25">
      <c r="A362" s="48">
        <v>3</v>
      </c>
      <c r="B362" s="48">
        <v>34</v>
      </c>
      <c r="C362" s="48">
        <v>0</v>
      </c>
      <c r="D362" s="48">
        <v>0</v>
      </c>
      <c r="E362" s="48">
        <v>0</v>
      </c>
      <c r="F362" s="49" t="s">
        <v>1493</v>
      </c>
      <c r="G362" s="18"/>
      <c r="H362" s="18"/>
      <c r="I362" s="18"/>
      <c r="J362" s="18"/>
      <c r="K362" s="18"/>
      <c r="L362" s="18"/>
      <c r="M362" s="18"/>
      <c r="N362" s="18"/>
      <c r="O362" s="18"/>
      <c r="P362" s="19"/>
      <c r="Q362" s="19"/>
      <c r="R362" s="70"/>
      <c r="S362" s="19"/>
      <c r="T362" s="70"/>
      <c r="U362" s="70"/>
      <c r="V362" s="70"/>
      <c r="W362" s="29"/>
      <c r="X362" s="29"/>
    </row>
    <row r="363" spans="1:24" ht="48" x14ac:dyDescent="0.25">
      <c r="A363" s="8">
        <v>3</v>
      </c>
      <c r="B363" s="8">
        <v>34</v>
      </c>
      <c r="C363" s="8">
        <v>1</v>
      </c>
      <c r="D363" s="8">
        <v>0</v>
      </c>
      <c r="E363" s="8">
        <v>0</v>
      </c>
      <c r="F363" s="21" t="s">
        <v>1494</v>
      </c>
      <c r="G363" s="5" t="s">
        <v>1495</v>
      </c>
      <c r="H363" s="5"/>
      <c r="I363" s="51"/>
      <c r="J363" s="5">
        <v>1</v>
      </c>
      <c r="K363" s="5"/>
      <c r="L363" s="79" t="s">
        <v>780</v>
      </c>
      <c r="M363" s="80">
        <v>191</v>
      </c>
      <c r="N363" s="5" t="s">
        <v>980</v>
      </c>
      <c r="O363" s="5" t="s">
        <v>24</v>
      </c>
      <c r="P363" s="11">
        <v>0</v>
      </c>
      <c r="Q363" s="11">
        <v>1</v>
      </c>
      <c r="R363" s="104" t="s">
        <v>1496</v>
      </c>
      <c r="S363" s="11">
        <v>1</v>
      </c>
      <c r="T363" s="21" t="s">
        <v>1497</v>
      </c>
      <c r="U363" s="104"/>
      <c r="V363" s="43"/>
      <c r="W363" s="29"/>
      <c r="X363" s="29"/>
    </row>
    <row r="364" spans="1:24" ht="48" x14ac:dyDescent="0.25">
      <c r="A364" s="8">
        <v>3</v>
      </c>
      <c r="B364" s="8">
        <v>34</v>
      </c>
      <c r="C364" s="8">
        <v>2</v>
      </c>
      <c r="D364" s="8">
        <v>0</v>
      </c>
      <c r="E364" s="8">
        <v>0</v>
      </c>
      <c r="F364" s="21" t="s">
        <v>1498</v>
      </c>
      <c r="G364" s="5" t="s">
        <v>1499</v>
      </c>
      <c r="H364" s="10">
        <v>1</v>
      </c>
      <c r="I364" s="10">
        <v>1</v>
      </c>
      <c r="J364" s="10">
        <v>1</v>
      </c>
      <c r="K364" s="10">
        <v>1</v>
      </c>
      <c r="L364" s="79" t="s">
        <v>780</v>
      </c>
      <c r="M364" s="74">
        <v>192</v>
      </c>
      <c r="N364" s="5" t="s">
        <v>980</v>
      </c>
      <c r="O364" s="5" t="s">
        <v>24</v>
      </c>
      <c r="P364" s="11">
        <v>1</v>
      </c>
      <c r="Q364" s="11">
        <v>1</v>
      </c>
      <c r="R364" s="1" t="s">
        <v>1496</v>
      </c>
      <c r="S364" s="11">
        <v>1</v>
      </c>
      <c r="T364" s="1" t="s">
        <v>1500</v>
      </c>
      <c r="U364" s="43"/>
      <c r="V364" s="43"/>
      <c r="W364" s="29"/>
      <c r="X364" s="29"/>
    </row>
    <row r="365" spans="1:24" ht="24" x14ac:dyDescent="0.25">
      <c r="A365" s="105">
        <v>3</v>
      </c>
      <c r="B365" s="105">
        <v>35</v>
      </c>
      <c r="C365" s="105">
        <v>0</v>
      </c>
      <c r="D365" s="105">
        <v>0</v>
      </c>
      <c r="E365" s="105">
        <v>0</v>
      </c>
      <c r="F365" s="49" t="s">
        <v>1501</v>
      </c>
      <c r="G365" s="69"/>
      <c r="H365" s="69"/>
      <c r="I365" s="69"/>
      <c r="J365" s="69"/>
      <c r="K365" s="69"/>
      <c r="L365" s="69"/>
      <c r="M365" s="69"/>
      <c r="N365" s="69"/>
      <c r="O365" s="69"/>
      <c r="P365" s="19"/>
      <c r="Q365" s="19"/>
      <c r="R365" s="70"/>
      <c r="S365" s="19"/>
      <c r="T365" s="70"/>
      <c r="U365" s="70"/>
      <c r="V365" s="70"/>
      <c r="W365" s="29"/>
      <c r="X365" s="29"/>
    </row>
    <row r="366" spans="1:24" ht="36" x14ac:dyDescent="0.25">
      <c r="A366" s="13">
        <v>3</v>
      </c>
      <c r="B366" s="13">
        <v>35</v>
      </c>
      <c r="C366" s="13">
        <v>1</v>
      </c>
      <c r="D366" s="13">
        <v>0</v>
      </c>
      <c r="E366" s="13">
        <v>0</v>
      </c>
      <c r="F366" s="21" t="s">
        <v>1502</v>
      </c>
      <c r="G366" s="5" t="s">
        <v>1495</v>
      </c>
      <c r="H366" s="5"/>
      <c r="I366" s="5"/>
      <c r="J366" s="51"/>
      <c r="K366" s="5">
        <v>1</v>
      </c>
      <c r="L366" s="79" t="s">
        <v>780</v>
      </c>
      <c r="M366" s="74">
        <v>194</v>
      </c>
      <c r="N366" s="5" t="s">
        <v>980</v>
      </c>
      <c r="O366" s="5" t="s">
        <v>24</v>
      </c>
      <c r="P366" s="11">
        <v>1</v>
      </c>
      <c r="Q366" s="11">
        <v>1</v>
      </c>
      <c r="R366" s="1" t="s">
        <v>1496</v>
      </c>
      <c r="S366" s="11">
        <v>1</v>
      </c>
      <c r="T366" s="1" t="s">
        <v>1503</v>
      </c>
      <c r="U366" s="43"/>
      <c r="V366" s="43"/>
      <c r="W366" s="29"/>
      <c r="X366" s="29"/>
    </row>
    <row r="367" spans="1:24" ht="108" x14ac:dyDescent="0.25">
      <c r="A367" s="13">
        <v>3</v>
      </c>
      <c r="B367" s="13">
        <v>35</v>
      </c>
      <c r="C367" s="13">
        <v>2</v>
      </c>
      <c r="D367" s="13">
        <v>0</v>
      </c>
      <c r="E367" s="13">
        <v>0</v>
      </c>
      <c r="F367" s="21" t="s">
        <v>1504</v>
      </c>
      <c r="G367" s="5" t="s">
        <v>1505</v>
      </c>
      <c r="H367" s="10">
        <v>1</v>
      </c>
      <c r="I367" s="10">
        <v>1</v>
      </c>
      <c r="J367" s="10">
        <v>1</v>
      </c>
      <c r="K367" s="10">
        <v>1</v>
      </c>
      <c r="L367" s="79" t="s">
        <v>780</v>
      </c>
      <c r="M367" s="80">
        <v>195</v>
      </c>
      <c r="N367" s="5" t="s">
        <v>980</v>
      </c>
      <c r="O367" s="5" t="s">
        <v>14</v>
      </c>
      <c r="P367" s="11">
        <v>1</v>
      </c>
      <c r="Q367" s="11">
        <v>0.8</v>
      </c>
      <c r="R367" s="1" t="s">
        <v>1506</v>
      </c>
      <c r="S367" s="11">
        <v>0.8</v>
      </c>
      <c r="T367" s="1" t="s">
        <v>1507</v>
      </c>
      <c r="U367" s="1" t="s">
        <v>1508</v>
      </c>
      <c r="V367" s="43"/>
      <c r="W367" s="29"/>
      <c r="X367" s="29"/>
    </row>
    <row r="368" spans="1:24" ht="72" x14ac:dyDescent="0.25">
      <c r="A368" s="13">
        <v>3</v>
      </c>
      <c r="B368" s="13">
        <v>35</v>
      </c>
      <c r="C368" s="13">
        <v>3</v>
      </c>
      <c r="D368" s="13">
        <v>0</v>
      </c>
      <c r="E368" s="13">
        <v>0</v>
      </c>
      <c r="F368" s="21" t="s">
        <v>1509</v>
      </c>
      <c r="G368" s="5" t="s">
        <v>1510</v>
      </c>
      <c r="H368" s="51">
        <v>1</v>
      </c>
      <c r="I368" s="51">
        <v>1</v>
      </c>
      <c r="J368" s="51">
        <v>1</v>
      </c>
      <c r="K368" s="51">
        <v>1</v>
      </c>
      <c r="L368" s="79" t="s">
        <v>780</v>
      </c>
      <c r="M368" s="74">
        <v>196</v>
      </c>
      <c r="N368" s="5" t="s">
        <v>980</v>
      </c>
      <c r="O368" s="5" t="s">
        <v>14</v>
      </c>
      <c r="P368" s="11">
        <v>1</v>
      </c>
      <c r="Q368" s="11">
        <v>1</v>
      </c>
      <c r="R368" s="1" t="s">
        <v>1496</v>
      </c>
      <c r="S368" s="11">
        <v>1</v>
      </c>
      <c r="T368" s="1" t="s">
        <v>1511</v>
      </c>
      <c r="U368" s="43"/>
      <c r="V368" s="43"/>
      <c r="W368" s="29"/>
      <c r="X368" s="29"/>
    </row>
    <row r="369" spans="1:24" ht="72" x14ac:dyDescent="0.25">
      <c r="A369" s="13">
        <v>3</v>
      </c>
      <c r="B369" s="13">
        <v>35</v>
      </c>
      <c r="C369" s="13">
        <v>4</v>
      </c>
      <c r="D369" s="13">
        <v>0</v>
      </c>
      <c r="E369" s="13">
        <v>0</v>
      </c>
      <c r="F369" s="21" t="s">
        <v>1512</v>
      </c>
      <c r="G369" s="5" t="s">
        <v>1510</v>
      </c>
      <c r="H369" s="5"/>
      <c r="I369" s="51">
        <v>1</v>
      </c>
      <c r="J369" s="51">
        <v>1</v>
      </c>
      <c r="K369" s="51">
        <v>1</v>
      </c>
      <c r="L369" s="79" t="s">
        <v>780</v>
      </c>
      <c r="M369" s="80">
        <v>197</v>
      </c>
      <c r="N369" s="5" t="s">
        <v>980</v>
      </c>
      <c r="O369" s="5" t="s">
        <v>14</v>
      </c>
      <c r="P369" s="11">
        <v>1</v>
      </c>
      <c r="Q369" s="11">
        <v>1</v>
      </c>
      <c r="R369" s="1" t="s">
        <v>1496</v>
      </c>
      <c r="S369" s="11">
        <v>1</v>
      </c>
      <c r="T369" s="1" t="s">
        <v>1513</v>
      </c>
      <c r="U369" s="43"/>
      <c r="V369" s="43"/>
      <c r="W369" s="29"/>
      <c r="X369" s="29"/>
    </row>
    <row r="370" spans="1:24" ht="60" x14ac:dyDescent="0.25">
      <c r="A370" s="13">
        <v>3</v>
      </c>
      <c r="B370" s="13">
        <v>35</v>
      </c>
      <c r="C370" s="13">
        <v>5</v>
      </c>
      <c r="D370" s="13">
        <v>0</v>
      </c>
      <c r="E370" s="13">
        <v>0</v>
      </c>
      <c r="F370" s="21" t="s">
        <v>1514</v>
      </c>
      <c r="G370" s="5" t="s">
        <v>1510</v>
      </c>
      <c r="H370" s="5">
        <v>1</v>
      </c>
      <c r="I370" s="5"/>
      <c r="J370" s="5">
        <v>1</v>
      </c>
      <c r="K370" s="5"/>
      <c r="L370" s="79" t="s">
        <v>780</v>
      </c>
      <c r="M370" s="74">
        <v>198</v>
      </c>
      <c r="N370" s="5" t="s">
        <v>980</v>
      </c>
      <c r="O370" s="5" t="s">
        <v>14</v>
      </c>
      <c r="P370" s="11">
        <v>1</v>
      </c>
      <c r="Q370" s="11">
        <v>1</v>
      </c>
      <c r="R370" s="1" t="s">
        <v>1496</v>
      </c>
      <c r="S370" s="11">
        <v>1</v>
      </c>
      <c r="T370" s="1" t="s">
        <v>1515</v>
      </c>
      <c r="U370" s="43"/>
      <c r="V370" s="43"/>
      <c r="W370" s="29"/>
      <c r="X370" s="29"/>
    </row>
    <row r="371" spans="1:24" ht="24" x14ac:dyDescent="0.25">
      <c r="A371" s="105">
        <v>3</v>
      </c>
      <c r="B371" s="105">
        <v>36</v>
      </c>
      <c r="C371" s="105">
        <v>0</v>
      </c>
      <c r="D371" s="105">
        <v>0</v>
      </c>
      <c r="E371" s="105">
        <v>0</v>
      </c>
      <c r="F371" s="49" t="s">
        <v>1516</v>
      </c>
      <c r="G371" s="69"/>
      <c r="H371" s="69"/>
      <c r="I371" s="69"/>
      <c r="J371" s="69"/>
      <c r="K371" s="69"/>
      <c r="L371" s="69"/>
      <c r="M371" s="69"/>
      <c r="N371" s="69"/>
      <c r="O371" s="69"/>
      <c r="P371" s="19"/>
      <c r="Q371" s="19"/>
      <c r="R371" s="70"/>
      <c r="S371" s="19"/>
      <c r="T371" s="70"/>
      <c r="U371" s="70"/>
      <c r="V371" s="70"/>
      <c r="W371" s="29"/>
      <c r="X371" s="29"/>
    </row>
    <row r="372" spans="1:24" ht="120" x14ac:dyDescent="0.25">
      <c r="A372" s="13">
        <v>3</v>
      </c>
      <c r="B372" s="13">
        <v>36</v>
      </c>
      <c r="C372" s="13">
        <v>1</v>
      </c>
      <c r="D372" s="13">
        <v>0</v>
      </c>
      <c r="E372" s="13">
        <v>0</v>
      </c>
      <c r="F372" s="21" t="s">
        <v>1517</v>
      </c>
      <c r="G372" s="5" t="s">
        <v>1518</v>
      </c>
      <c r="H372" s="10"/>
      <c r="I372" s="10">
        <v>1</v>
      </c>
      <c r="J372" s="10">
        <v>1</v>
      </c>
      <c r="K372" s="10">
        <v>1</v>
      </c>
      <c r="L372" s="79" t="s">
        <v>780</v>
      </c>
      <c r="M372" s="74">
        <v>200</v>
      </c>
      <c r="N372" s="5" t="s">
        <v>1519</v>
      </c>
      <c r="O372" s="5" t="s">
        <v>1520</v>
      </c>
      <c r="P372" s="11">
        <v>1</v>
      </c>
      <c r="Q372" s="11">
        <v>1</v>
      </c>
      <c r="R372" s="1" t="s">
        <v>1521</v>
      </c>
      <c r="S372" s="76">
        <v>1</v>
      </c>
      <c r="T372" s="1" t="s">
        <v>1522</v>
      </c>
      <c r="U372" s="43"/>
      <c r="V372" s="43"/>
      <c r="W372" s="29"/>
      <c r="X372" s="29"/>
    </row>
    <row r="373" spans="1:24" ht="72" x14ac:dyDescent="0.25">
      <c r="A373" s="13">
        <v>3</v>
      </c>
      <c r="B373" s="13">
        <v>36</v>
      </c>
      <c r="C373" s="13">
        <v>2</v>
      </c>
      <c r="D373" s="13">
        <v>0</v>
      </c>
      <c r="E373" s="13">
        <v>0</v>
      </c>
      <c r="F373" s="21" t="s">
        <v>1523</v>
      </c>
      <c r="G373" s="5" t="s">
        <v>1524</v>
      </c>
      <c r="H373" s="10"/>
      <c r="I373" s="10">
        <v>1</v>
      </c>
      <c r="J373" s="10">
        <v>1</v>
      </c>
      <c r="K373" s="10">
        <v>1</v>
      </c>
      <c r="L373" s="79" t="s">
        <v>780</v>
      </c>
      <c r="M373" s="80">
        <v>201</v>
      </c>
      <c r="N373" s="5" t="s">
        <v>1525</v>
      </c>
      <c r="O373" s="5" t="s">
        <v>1520</v>
      </c>
      <c r="P373" s="11">
        <v>1</v>
      </c>
      <c r="Q373" s="11">
        <v>1</v>
      </c>
      <c r="R373" s="1" t="s">
        <v>1526</v>
      </c>
      <c r="S373" s="76">
        <v>1</v>
      </c>
      <c r="T373" s="1" t="s">
        <v>1527</v>
      </c>
      <c r="U373" s="43"/>
      <c r="V373" s="43"/>
      <c r="W373" s="29"/>
      <c r="X373" s="29"/>
    </row>
    <row r="374" spans="1:24" ht="60" x14ac:dyDescent="0.25">
      <c r="A374" s="13">
        <v>3</v>
      </c>
      <c r="B374" s="13">
        <v>36</v>
      </c>
      <c r="C374" s="13">
        <v>3</v>
      </c>
      <c r="D374" s="13">
        <v>0</v>
      </c>
      <c r="E374" s="13">
        <v>0</v>
      </c>
      <c r="F374" s="21" t="s">
        <v>1528</v>
      </c>
      <c r="G374" s="5" t="s">
        <v>1529</v>
      </c>
      <c r="H374" s="10"/>
      <c r="I374" s="10">
        <v>1</v>
      </c>
      <c r="J374" s="10">
        <v>1</v>
      </c>
      <c r="K374" s="10">
        <v>1</v>
      </c>
      <c r="L374" s="79" t="s">
        <v>780</v>
      </c>
      <c r="M374" s="74">
        <v>202</v>
      </c>
      <c r="N374" s="5" t="s">
        <v>1519</v>
      </c>
      <c r="O374" s="5" t="s">
        <v>1520</v>
      </c>
      <c r="P374" s="11">
        <v>1</v>
      </c>
      <c r="Q374" s="11">
        <v>1</v>
      </c>
      <c r="R374" s="1" t="s">
        <v>1526</v>
      </c>
      <c r="S374" s="76">
        <v>1</v>
      </c>
      <c r="T374" s="1" t="s">
        <v>1530</v>
      </c>
      <c r="U374" s="43"/>
      <c r="V374" s="43"/>
      <c r="W374" s="29"/>
      <c r="X374" s="29"/>
    </row>
    <row r="375" spans="1:24" ht="168" x14ac:dyDescent="0.25">
      <c r="A375" s="13">
        <v>3</v>
      </c>
      <c r="B375" s="13">
        <v>36</v>
      </c>
      <c r="C375" s="13">
        <v>4</v>
      </c>
      <c r="D375" s="13">
        <v>0</v>
      </c>
      <c r="E375" s="13">
        <v>0</v>
      </c>
      <c r="F375" s="21" t="s">
        <v>1531</v>
      </c>
      <c r="G375" s="5" t="s">
        <v>1532</v>
      </c>
      <c r="H375" s="10"/>
      <c r="I375" s="10">
        <v>1</v>
      </c>
      <c r="J375" s="10">
        <v>1</v>
      </c>
      <c r="K375" s="10">
        <v>1</v>
      </c>
      <c r="L375" s="79" t="s">
        <v>780</v>
      </c>
      <c r="M375" s="80">
        <v>203</v>
      </c>
      <c r="N375" s="5" t="s">
        <v>1519</v>
      </c>
      <c r="O375" s="5" t="s">
        <v>1520</v>
      </c>
      <c r="P375" s="11">
        <v>0</v>
      </c>
      <c r="Q375" s="11">
        <v>0.6</v>
      </c>
      <c r="R375" s="1" t="s">
        <v>1533</v>
      </c>
      <c r="S375" s="76">
        <v>0.6</v>
      </c>
      <c r="T375" s="1" t="s">
        <v>1534</v>
      </c>
      <c r="U375" s="1" t="s">
        <v>1535</v>
      </c>
      <c r="V375" s="1" t="s">
        <v>1536</v>
      </c>
      <c r="W375" s="29"/>
      <c r="X375" s="29"/>
    </row>
    <row r="376" spans="1:24" ht="60" x14ac:dyDescent="0.25">
      <c r="A376" s="13">
        <v>3</v>
      </c>
      <c r="B376" s="13">
        <v>36</v>
      </c>
      <c r="C376" s="13">
        <v>5</v>
      </c>
      <c r="D376" s="13">
        <v>0</v>
      </c>
      <c r="E376" s="13">
        <v>0</v>
      </c>
      <c r="F376" s="21" t="s">
        <v>1537</v>
      </c>
      <c r="G376" s="5" t="s">
        <v>1538</v>
      </c>
      <c r="H376" s="10"/>
      <c r="I376" s="10">
        <v>1</v>
      </c>
      <c r="J376" s="10">
        <v>1</v>
      </c>
      <c r="K376" s="10">
        <v>1</v>
      </c>
      <c r="L376" s="79" t="s">
        <v>780</v>
      </c>
      <c r="M376" s="74">
        <v>204</v>
      </c>
      <c r="N376" s="5" t="s">
        <v>1519</v>
      </c>
      <c r="O376" s="5" t="s">
        <v>1520</v>
      </c>
      <c r="P376" s="11">
        <v>1</v>
      </c>
      <c r="Q376" s="11">
        <v>1</v>
      </c>
      <c r="R376" s="1" t="s">
        <v>1539</v>
      </c>
      <c r="S376" s="76">
        <v>1</v>
      </c>
      <c r="T376" s="1" t="s">
        <v>1540</v>
      </c>
      <c r="U376" s="43"/>
      <c r="V376" s="43"/>
      <c r="W376" s="29"/>
      <c r="X376" s="29"/>
    </row>
    <row r="377" spans="1:24" ht="60" x14ac:dyDescent="0.25">
      <c r="A377" s="13">
        <v>3</v>
      </c>
      <c r="B377" s="13">
        <v>36</v>
      </c>
      <c r="C377" s="13">
        <v>6</v>
      </c>
      <c r="D377" s="13">
        <v>0</v>
      </c>
      <c r="E377" s="13">
        <v>0</v>
      </c>
      <c r="F377" s="21" t="s">
        <v>1541</v>
      </c>
      <c r="G377" s="5" t="s">
        <v>1542</v>
      </c>
      <c r="H377" s="10"/>
      <c r="I377" s="98"/>
      <c r="J377" s="10"/>
      <c r="K377" s="98">
        <v>1</v>
      </c>
      <c r="L377" s="79" t="s">
        <v>780</v>
      </c>
      <c r="M377" s="80">
        <v>205</v>
      </c>
      <c r="N377" s="5" t="s">
        <v>1519</v>
      </c>
      <c r="O377" s="5" t="s">
        <v>1520</v>
      </c>
      <c r="P377" s="11">
        <v>1</v>
      </c>
      <c r="Q377" s="11">
        <v>1</v>
      </c>
      <c r="R377" s="1" t="s">
        <v>1543</v>
      </c>
      <c r="S377" s="76">
        <v>1</v>
      </c>
      <c r="T377" s="1" t="s">
        <v>1544</v>
      </c>
      <c r="U377" s="43"/>
      <c r="V377" s="43"/>
      <c r="W377" s="29"/>
      <c r="X377" s="29"/>
    </row>
    <row r="378" spans="1:24" ht="288" x14ac:dyDescent="0.25">
      <c r="A378" s="13">
        <v>3</v>
      </c>
      <c r="B378" s="13">
        <v>36</v>
      </c>
      <c r="C378" s="13">
        <v>7</v>
      </c>
      <c r="D378" s="13">
        <v>0</v>
      </c>
      <c r="E378" s="13">
        <v>0</v>
      </c>
      <c r="F378" s="21" t="s">
        <v>1545</v>
      </c>
      <c r="G378" s="5" t="s">
        <v>1546</v>
      </c>
      <c r="H378" s="5"/>
      <c r="I378" s="5">
        <v>2</v>
      </c>
      <c r="J378" s="5">
        <v>3</v>
      </c>
      <c r="K378" s="5">
        <v>2</v>
      </c>
      <c r="L378" s="79" t="s">
        <v>780</v>
      </c>
      <c r="M378" s="74">
        <v>206</v>
      </c>
      <c r="N378" s="5" t="s">
        <v>1547</v>
      </c>
      <c r="O378" s="5" t="s">
        <v>1520</v>
      </c>
      <c r="P378" s="11">
        <v>0.6</v>
      </c>
      <c r="Q378" s="11">
        <v>0.4</v>
      </c>
      <c r="R378" s="21" t="s">
        <v>1548</v>
      </c>
      <c r="S378" s="76">
        <v>1</v>
      </c>
      <c r="T378" s="21" t="s">
        <v>1549</v>
      </c>
      <c r="U378" s="43"/>
      <c r="V378" s="43"/>
      <c r="W378" s="29"/>
      <c r="X378" s="29"/>
    </row>
    <row r="379" spans="1:24" ht="84" x14ac:dyDescent="0.25">
      <c r="A379" s="13">
        <v>3</v>
      </c>
      <c r="B379" s="13">
        <v>36</v>
      </c>
      <c r="C379" s="13">
        <v>8</v>
      </c>
      <c r="D379" s="13">
        <v>0</v>
      </c>
      <c r="E379" s="13">
        <v>0</v>
      </c>
      <c r="F379" s="21" t="s">
        <v>1550</v>
      </c>
      <c r="G379" s="5" t="s">
        <v>1551</v>
      </c>
      <c r="H379" s="10">
        <v>1</v>
      </c>
      <c r="I379" s="10">
        <v>1</v>
      </c>
      <c r="J379" s="10">
        <v>1</v>
      </c>
      <c r="K379" s="10">
        <v>1</v>
      </c>
      <c r="L379" s="79" t="s">
        <v>780</v>
      </c>
      <c r="M379" s="80">
        <v>207</v>
      </c>
      <c r="N379" s="5" t="s">
        <v>1519</v>
      </c>
      <c r="O379" s="5" t="s">
        <v>1520</v>
      </c>
      <c r="P379" s="11">
        <v>1</v>
      </c>
      <c r="Q379" s="11">
        <v>1</v>
      </c>
      <c r="R379" s="1" t="s">
        <v>1552</v>
      </c>
      <c r="S379" s="76">
        <v>1</v>
      </c>
      <c r="T379" s="1" t="s">
        <v>1553</v>
      </c>
      <c r="U379" s="43"/>
      <c r="V379" s="1" t="s">
        <v>15</v>
      </c>
      <c r="W379" s="29"/>
      <c r="X379" s="29"/>
    </row>
    <row r="380" spans="1:24" ht="144" x14ac:dyDescent="0.25">
      <c r="A380" s="13">
        <v>3</v>
      </c>
      <c r="B380" s="13">
        <v>36</v>
      </c>
      <c r="C380" s="13">
        <v>9</v>
      </c>
      <c r="D380" s="13">
        <v>0</v>
      </c>
      <c r="E380" s="13">
        <v>0</v>
      </c>
      <c r="F380" s="21" t="s">
        <v>1554</v>
      </c>
      <c r="G380" s="5" t="s">
        <v>908</v>
      </c>
      <c r="H380" s="10"/>
      <c r="I380" s="10"/>
      <c r="J380" s="51">
        <v>1</v>
      </c>
      <c r="K380" s="10"/>
      <c r="L380" s="79" t="s">
        <v>780</v>
      </c>
      <c r="M380" s="74">
        <v>208</v>
      </c>
      <c r="N380" s="5" t="s">
        <v>1525</v>
      </c>
      <c r="O380" s="5" t="s">
        <v>1520</v>
      </c>
      <c r="P380" s="11">
        <v>0</v>
      </c>
      <c r="Q380" s="11">
        <v>1</v>
      </c>
      <c r="R380" s="1" t="s">
        <v>1555</v>
      </c>
      <c r="S380" s="76">
        <v>1</v>
      </c>
      <c r="T380" s="1" t="s">
        <v>1556</v>
      </c>
      <c r="U380" s="1"/>
      <c r="V380" s="1"/>
      <c r="W380" s="29"/>
      <c r="X380" s="29"/>
    </row>
    <row r="381" spans="1:24" ht="48" x14ac:dyDescent="0.25">
      <c r="A381" s="13">
        <v>3</v>
      </c>
      <c r="B381" s="13">
        <v>36</v>
      </c>
      <c r="C381" s="13">
        <v>10</v>
      </c>
      <c r="D381" s="13">
        <v>0</v>
      </c>
      <c r="E381" s="13">
        <v>0</v>
      </c>
      <c r="F381" s="30" t="s">
        <v>1557</v>
      </c>
      <c r="G381" s="5" t="s">
        <v>1480</v>
      </c>
      <c r="H381" s="10">
        <v>1</v>
      </c>
      <c r="I381" s="5"/>
      <c r="J381" s="5"/>
      <c r="K381" s="5"/>
      <c r="L381" s="79" t="s">
        <v>780</v>
      </c>
      <c r="M381" s="80">
        <v>209</v>
      </c>
      <c r="N381" s="5" t="s">
        <v>1525</v>
      </c>
      <c r="O381" s="5" t="s">
        <v>1520</v>
      </c>
      <c r="P381" s="11">
        <v>1</v>
      </c>
      <c r="Q381" s="11"/>
      <c r="R381" s="1" t="s">
        <v>1558</v>
      </c>
      <c r="S381" s="76">
        <v>1</v>
      </c>
      <c r="T381" s="1" t="s">
        <v>1559</v>
      </c>
      <c r="U381" s="43"/>
      <c r="V381" s="43"/>
      <c r="W381" s="29"/>
      <c r="X381" s="29"/>
    </row>
    <row r="382" spans="1:24" ht="84" x14ac:dyDescent="0.25">
      <c r="A382" s="13">
        <v>3</v>
      </c>
      <c r="B382" s="13">
        <v>36</v>
      </c>
      <c r="C382" s="13">
        <v>11</v>
      </c>
      <c r="D382" s="13">
        <v>0</v>
      </c>
      <c r="E382" s="13">
        <v>0</v>
      </c>
      <c r="F382" s="30" t="s">
        <v>1560</v>
      </c>
      <c r="G382" s="5" t="s">
        <v>1561</v>
      </c>
      <c r="H382" s="10"/>
      <c r="I382" s="10">
        <v>1</v>
      </c>
      <c r="J382" s="10">
        <v>1</v>
      </c>
      <c r="K382" s="10">
        <v>1</v>
      </c>
      <c r="L382" s="79" t="s">
        <v>780</v>
      </c>
      <c r="M382" s="74">
        <v>210</v>
      </c>
      <c r="N382" s="5" t="s">
        <v>1525</v>
      </c>
      <c r="O382" s="5" t="s">
        <v>1520</v>
      </c>
      <c r="P382" s="11">
        <v>1</v>
      </c>
      <c r="Q382" s="11">
        <v>1</v>
      </c>
      <c r="R382" s="1" t="s">
        <v>1562</v>
      </c>
      <c r="S382" s="76">
        <v>1</v>
      </c>
      <c r="T382" s="1" t="s">
        <v>1563</v>
      </c>
      <c r="U382" s="43"/>
      <c r="V382" s="43"/>
      <c r="W382" s="29"/>
      <c r="X382" s="29"/>
    </row>
    <row r="383" spans="1:24" ht="108" x14ac:dyDescent="0.25">
      <c r="A383" s="13">
        <v>3</v>
      </c>
      <c r="B383" s="13">
        <v>36</v>
      </c>
      <c r="C383" s="13">
        <v>12</v>
      </c>
      <c r="D383" s="13">
        <v>0</v>
      </c>
      <c r="E383" s="13">
        <v>0</v>
      </c>
      <c r="F383" s="30" t="s">
        <v>1564</v>
      </c>
      <c r="G383" s="5" t="s">
        <v>34</v>
      </c>
      <c r="H383" s="5"/>
      <c r="I383" s="5">
        <v>3</v>
      </c>
      <c r="J383" s="5">
        <v>3</v>
      </c>
      <c r="K383" s="5">
        <v>3</v>
      </c>
      <c r="L383" s="79" t="s">
        <v>780</v>
      </c>
      <c r="M383" s="80">
        <v>211</v>
      </c>
      <c r="N383" s="5" t="s">
        <v>1525</v>
      </c>
      <c r="O383" s="5" t="s">
        <v>1520</v>
      </c>
      <c r="P383" s="11">
        <v>1</v>
      </c>
      <c r="Q383" s="11">
        <v>1</v>
      </c>
      <c r="R383" s="1" t="s">
        <v>1565</v>
      </c>
      <c r="S383" s="75"/>
      <c r="T383" s="1" t="s">
        <v>1566</v>
      </c>
      <c r="U383" s="43"/>
      <c r="V383" s="43"/>
      <c r="W383" s="29"/>
      <c r="X383" s="29"/>
    </row>
    <row r="384" spans="1:24" ht="72" x14ac:dyDescent="0.25">
      <c r="A384" s="13">
        <v>3</v>
      </c>
      <c r="B384" s="13">
        <v>36</v>
      </c>
      <c r="C384" s="13">
        <v>13</v>
      </c>
      <c r="D384" s="13">
        <v>0</v>
      </c>
      <c r="E384" s="13">
        <v>0</v>
      </c>
      <c r="F384" s="30" t="s">
        <v>1567</v>
      </c>
      <c r="G384" s="75" t="s">
        <v>1568</v>
      </c>
      <c r="H384" s="75"/>
      <c r="I384" s="75"/>
      <c r="J384" s="75"/>
      <c r="K384" s="75">
        <v>1</v>
      </c>
      <c r="L384" s="79" t="s">
        <v>780</v>
      </c>
      <c r="M384" s="74">
        <v>212</v>
      </c>
      <c r="N384" s="5" t="s">
        <v>1525</v>
      </c>
      <c r="O384" s="5" t="s">
        <v>1520</v>
      </c>
      <c r="P384" s="11">
        <v>0.5</v>
      </c>
      <c r="Q384" s="11">
        <v>1</v>
      </c>
      <c r="R384" s="1" t="s">
        <v>1569</v>
      </c>
      <c r="S384" s="76">
        <v>1</v>
      </c>
      <c r="T384" s="1" t="s">
        <v>1570</v>
      </c>
      <c r="U384" s="43"/>
      <c r="V384" s="43"/>
      <c r="W384" s="29"/>
      <c r="X384" s="29"/>
    </row>
    <row r="385" spans="1:24" ht="72" x14ac:dyDescent="0.25">
      <c r="A385" s="13">
        <v>3</v>
      </c>
      <c r="B385" s="13">
        <v>36</v>
      </c>
      <c r="C385" s="13">
        <v>14</v>
      </c>
      <c r="D385" s="13">
        <v>0</v>
      </c>
      <c r="E385" s="13">
        <v>0</v>
      </c>
      <c r="F385" s="30" t="s">
        <v>1571</v>
      </c>
      <c r="G385" s="5" t="s">
        <v>1568</v>
      </c>
      <c r="H385" s="75"/>
      <c r="I385" s="10" t="s">
        <v>15</v>
      </c>
      <c r="J385" s="10">
        <v>0.5</v>
      </c>
      <c r="K385" s="10">
        <v>0.5</v>
      </c>
      <c r="L385" s="79" t="s">
        <v>780</v>
      </c>
      <c r="M385" s="80">
        <v>213</v>
      </c>
      <c r="N385" s="5" t="s">
        <v>1572</v>
      </c>
      <c r="O385" s="5" t="s">
        <v>14</v>
      </c>
      <c r="P385" s="11">
        <v>1</v>
      </c>
      <c r="Q385" s="11">
        <v>1</v>
      </c>
      <c r="R385" s="1" t="s">
        <v>1569</v>
      </c>
      <c r="S385" s="76">
        <v>1</v>
      </c>
      <c r="T385" s="1" t="s">
        <v>1570</v>
      </c>
      <c r="U385" s="1"/>
      <c r="V385" s="1"/>
      <c r="W385" s="29"/>
      <c r="X385" s="29"/>
    </row>
    <row r="386" spans="1:24" ht="36" x14ac:dyDescent="0.25">
      <c r="A386" s="179">
        <v>3</v>
      </c>
      <c r="B386" s="179">
        <v>37</v>
      </c>
      <c r="C386" s="179">
        <v>0</v>
      </c>
      <c r="D386" s="179">
        <v>0</v>
      </c>
      <c r="E386" s="179">
        <v>0</v>
      </c>
      <c r="F386" s="196" t="s">
        <v>3375</v>
      </c>
      <c r="G386" s="191"/>
      <c r="H386" s="191"/>
      <c r="I386" s="191"/>
      <c r="J386" s="191"/>
      <c r="K386" s="191"/>
      <c r="L386" s="191"/>
      <c r="M386" s="191"/>
      <c r="N386" s="191"/>
      <c r="O386" s="191"/>
      <c r="P386" s="157"/>
      <c r="Q386" s="157"/>
      <c r="R386" s="197"/>
      <c r="S386" s="19"/>
      <c r="T386" s="197"/>
      <c r="U386" s="46"/>
      <c r="V386" s="46"/>
    </row>
    <row r="387" spans="1:24" ht="72" x14ac:dyDescent="0.25">
      <c r="A387" s="4">
        <v>3</v>
      </c>
      <c r="B387" s="4">
        <v>37</v>
      </c>
      <c r="C387" s="4">
        <v>1</v>
      </c>
      <c r="D387" s="4">
        <v>0</v>
      </c>
      <c r="E387" s="4">
        <v>0</v>
      </c>
      <c r="F387" s="172" t="s">
        <v>3376</v>
      </c>
      <c r="G387" s="4" t="s">
        <v>25</v>
      </c>
      <c r="H387" s="173">
        <v>1</v>
      </c>
      <c r="I387" s="173">
        <v>1</v>
      </c>
      <c r="J387" s="173">
        <v>1</v>
      </c>
      <c r="K387" s="173">
        <v>1</v>
      </c>
      <c r="L387" s="189" t="s">
        <v>2757</v>
      </c>
      <c r="M387" s="189">
        <v>85</v>
      </c>
      <c r="N387" s="4" t="s">
        <v>3377</v>
      </c>
      <c r="O387" s="4" t="s">
        <v>14</v>
      </c>
      <c r="P387" s="163"/>
      <c r="Q387" s="163"/>
      <c r="R387" s="172" t="s">
        <v>3378</v>
      </c>
      <c r="S387" s="17"/>
      <c r="T387" s="172" t="s">
        <v>3379</v>
      </c>
      <c r="U387" s="44"/>
      <c r="V387" s="44"/>
    </row>
    <row r="388" spans="1:24" ht="36" x14ac:dyDescent="0.25">
      <c r="A388" s="48">
        <v>3</v>
      </c>
      <c r="B388" s="48">
        <v>38</v>
      </c>
      <c r="C388" s="48">
        <v>0</v>
      </c>
      <c r="D388" s="48">
        <v>0</v>
      </c>
      <c r="E388" s="48">
        <v>0</v>
      </c>
      <c r="F388" s="49" t="s">
        <v>1573</v>
      </c>
      <c r="G388" s="18"/>
      <c r="H388" s="18"/>
      <c r="I388" s="18"/>
      <c r="J388" s="18"/>
      <c r="K388" s="18"/>
      <c r="L388" s="18"/>
      <c r="M388" s="18"/>
      <c r="N388" s="18"/>
      <c r="O388" s="18"/>
      <c r="P388" s="18"/>
      <c r="Q388" s="18"/>
      <c r="R388" s="49"/>
      <c r="S388" s="18"/>
      <c r="T388" s="49"/>
      <c r="U388" s="49"/>
      <c r="V388" s="49"/>
      <c r="W388" s="29"/>
      <c r="X388" s="29"/>
    </row>
    <row r="389" spans="1:24" ht="132" x14ac:dyDescent="0.25">
      <c r="A389" s="8">
        <v>3</v>
      </c>
      <c r="B389" s="8">
        <v>38</v>
      </c>
      <c r="C389" s="8">
        <v>1</v>
      </c>
      <c r="D389" s="8">
        <v>0</v>
      </c>
      <c r="E389" s="8">
        <v>0</v>
      </c>
      <c r="F389" s="30" t="s">
        <v>1574</v>
      </c>
      <c r="G389" s="101" t="s">
        <v>1575</v>
      </c>
      <c r="H389" s="75"/>
      <c r="I389" s="75"/>
      <c r="J389" s="75"/>
      <c r="K389" s="75">
        <v>1</v>
      </c>
      <c r="L389" s="79" t="s">
        <v>780</v>
      </c>
      <c r="M389" s="80">
        <v>215</v>
      </c>
      <c r="N389" s="75" t="s">
        <v>1576</v>
      </c>
      <c r="O389" s="75" t="s">
        <v>24</v>
      </c>
      <c r="P389" s="11"/>
      <c r="Q389" s="76">
        <v>0.95</v>
      </c>
      <c r="R389" s="1" t="s">
        <v>1577</v>
      </c>
      <c r="S389" s="76">
        <v>0.95</v>
      </c>
      <c r="T389" s="1" t="s">
        <v>1578</v>
      </c>
      <c r="U389" s="1"/>
      <c r="V389" s="1"/>
      <c r="W389" s="29"/>
      <c r="X389" s="29"/>
    </row>
  </sheetData>
  <sortState ref="A4:X407">
    <sortCondition ref="A3:A407"/>
    <sortCondition ref="B3:B407"/>
    <sortCondition ref="C3:C407"/>
    <sortCondition ref="D3:D407"/>
    <sortCondition ref="E3:E407"/>
    <sortCondition ref="L3:L407"/>
    <sortCondition ref="M3:M407"/>
  </sortState>
  <mergeCells count="15">
    <mergeCell ref="S1:V1"/>
    <mergeCell ref="F1:F2"/>
    <mergeCell ref="A1:A2"/>
    <mergeCell ref="B1:B2"/>
    <mergeCell ref="C1:C2"/>
    <mergeCell ref="D1:D2"/>
    <mergeCell ref="E1:E2"/>
    <mergeCell ref="G1:G2"/>
    <mergeCell ref="H1:K1"/>
    <mergeCell ref="N1:N2"/>
    <mergeCell ref="O1:O2"/>
    <mergeCell ref="L1:L2"/>
    <mergeCell ref="P1:P2"/>
    <mergeCell ref="Q1:Q2"/>
    <mergeCell ref="M1:M2"/>
  </mergeCells>
  <printOptions horizontalCentered="1"/>
  <pageMargins left="0" right="0" top="1.1811023622047245" bottom="0.39370078740157483" header="0.78740157480314965" footer="0.19685039370078741"/>
  <pageSetup paperSize="258" scale="65" fitToHeight="300" pageOrder="overThenDown" orientation="landscape" horizontalDpi="300" verticalDpi="300" r:id="rId1"/>
  <headerFooter>
    <oddHeader>&amp;L&amp;"-,Negrita"&amp;14Archivo Nacional de Costa Rica&amp;C&amp;"-,Negrita"&amp;14PROGRAMA 3: ACTIVIDADES CENTRALES
PLAN OPERATIVO 2016: INSTITUCIONAL, INFORME EVALUACIÓ ANUAL&amp;R&amp;"-,Negrita"&amp;14Planificación</oddHeader>
    <oddFooter>&amp;L&amp;8&amp;D  /  &amp;T&amp;C&amp;8&amp;F&amp;R&amp;8&amp;P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Programa 1</vt:lpstr>
      <vt:lpstr>Programa 2</vt:lpstr>
      <vt:lpstr>Programa 3</vt:lpstr>
      <vt:lpstr>'Programa 1'!Área_de_impresión</vt:lpstr>
      <vt:lpstr>'Programa 2'!Área_de_impresión</vt:lpstr>
      <vt:lpstr>'Programa 3'!Área_de_impresión</vt:lpstr>
      <vt:lpstr>'Programa 1'!Títulos_a_imprimir</vt:lpstr>
      <vt:lpstr>'Programa 2'!Títulos_a_imprimir</vt:lpstr>
      <vt:lpstr>'Programa 3'!Títulos_a_imprimir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Melina Leal Ruíz</dc:creator>
  <cp:lastModifiedBy>Ana Marcela Avalos Mora</cp:lastModifiedBy>
  <cp:lastPrinted>2017-03-02T22:21:25Z</cp:lastPrinted>
  <dcterms:created xsi:type="dcterms:W3CDTF">2015-06-26T16:48:19Z</dcterms:created>
  <dcterms:modified xsi:type="dcterms:W3CDTF">2017-05-30T19:44:03Z</dcterms:modified>
</cp:coreProperties>
</file>